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240" windowWidth="9780" windowHeight="8190" activeTab="0"/>
  </bookViews>
  <sheets>
    <sheet name="Kalkulation" sheetId="1" r:id="rId1"/>
  </sheets>
  <definedNames/>
  <calcPr fullCalcOnLoad="1"/>
</workbook>
</file>

<file path=xl/sharedStrings.xml><?xml version="1.0" encoding="utf-8"?>
<sst xmlns="http://schemas.openxmlformats.org/spreadsheetml/2006/main" count="291" uniqueCount="287">
  <si>
    <t>POS</t>
  </si>
  <si>
    <t>LE-PBX CD</t>
  </si>
  <si>
    <t>St.</t>
  </si>
  <si>
    <t>Netto</t>
  </si>
  <si>
    <t>Brutto</t>
  </si>
  <si>
    <t>Serverlizenz + 5 User Lizenz (kein Support)</t>
  </si>
  <si>
    <t>Wie Pos. 1 nur Download-Version</t>
  </si>
  <si>
    <t>5 User Erweiterungslizenzen</t>
  </si>
  <si>
    <t>10 User Erweiterungslizenzen</t>
  </si>
  <si>
    <t>20 User Erweiterungslizenzen</t>
  </si>
  <si>
    <t>Management-Panel (Telefonbuch; Anruflisten; Sekretärinnenfunktion)</t>
  </si>
  <si>
    <t>Verbindung zu anderen LE-PBX Servern (Standortvernetzung)</t>
  </si>
  <si>
    <t xml:space="preserve">Konfigurationshilfe (wir stellen anhand Ihrer beschriebenen Wünsche die  </t>
  </si>
  <si>
    <t xml:space="preserve">Software einmal ein und senden Ihnen eine Datei zum Einspielen der </t>
  </si>
  <si>
    <t>Konfiguration; Aufwand bis 5 Std. enthalten)</t>
  </si>
  <si>
    <t>Zwischensumme Software</t>
  </si>
  <si>
    <t>Server</t>
  </si>
  <si>
    <t>High</t>
  </si>
  <si>
    <t>19 `` Variante Aufpreis auf Anfrage</t>
  </si>
  <si>
    <t xml:space="preserve">Mini PC CeBit 2005 Innovationspreis 3 CD-Hüllen groß, 10Watt, AMD Geode 400Mhz. 40 GB  </t>
  </si>
  <si>
    <t>Installation der CD auf den Mini PC (Externes CD-Laufwerk wird benötigt)</t>
  </si>
  <si>
    <t>Schnittstellenkarten</t>
  </si>
  <si>
    <t>S0</t>
  </si>
  <si>
    <t>AVM Fritzcard PCI (1S0 TE)</t>
  </si>
  <si>
    <t>BN4S0 (4S0 TE/NT)</t>
  </si>
  <si>
    <t>BN8S0 (8S0 TE/NT)</t>
  </si>
  <si>
    <t>Stromversorgung für BN Karten</t>
  </si>
  <si>
    <t>Primärmultiplex Karten</t>
  </si>
  <si>
    <t>Zwischensumme Hardware</t>
  </si>
  <si>
    <t>Gesamtpreis LE-PBX</t>
  </si>
  <si>
    <t>VoIP Zubehör</t>
  </si>
  <si>
    <t xml:space="preserve">VoIP Telefone </t>
  </si>
  <si>
    <t>Snom 360</t>
  </si>
  <si>
    <t>Adapter</t>
  </si>
  <si>
    <t>Headsets</t>
  </si>
  <si>
    <t>Standard Bügelheadset</t>
  </si>
  <si>
    <t>Plantronics CS60 USB DECT</t>
  </si>
  <si>
    <t>DSL Router/ Switch / Zubehör</t>
  </si>
  <si>
    <t>(DSLModem;Router;4Port-Switsh;VPN;QoS;Firewall;VoIP;Virtual Lan;Breitbandmanagement;Printserver)</t>
  </si>
  <si>
    <t>Switch Longshine 8 Port 10/100</t>
  </si>
  <si>
    <t>Sonstiges Zubehör</t>
  </si>
  <si>
    <t>DeTeWe Terminaladapter TA33</t>
  </si>
  <si>
    <t>ISDN Anschlußkabel  6m Western 8/4</t>
  </si>
  <si>
    <t>ISDN NTBA (keine Neugeräte)</t>
  </si>
  <si>
    <t>USV Steckdosenleiste 650 VA mit Überspannungsschutz</t>
  </si>
  <si>
    <t>Gesamtpreis Zubehör</t>
  </si>
  <si>
    <t xml:space="preserve">Service </t>
  </si>
  <si>
    <t>Gesamtpreis Service</t>
  </si>
  <si>
    <t>Gesamtpreis (ohne Verpackung und Versand )</t>
  </si>
  <si>
    <t xml:space="preserve">LE-PBX Preiskalkulationsprogramm </t>
  </si>
  <si>
    <t>(S0) Schnittstellen Karten Lizenz pro Karte beroNet oder AVM (AVM max 1St. Pro Rechner möglich)</t>
  </si>
  <si>
    <t>Updatelizenz 1.X.X  (Erweiterungen; Verbesserungen; neu Optionen)</t>
  </si>
  <si>
    <r>
      <t>wasserfeste, zusammenrollbare USB-Tastatur</t>
    </r>
    <r>
      <rPr>
        <sz val="10"/>
        <rFont val="Verdana"/>
        <family val="2"/>
      </rPr>
      <t xml:space="preserve"> </t>
    </r>
  </si>
  <si>
    <t>UTStarcom F1000</t>
  </si>
  <si>
    <t>Snom 320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</si>
  <si>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</si>
  <si>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</si>
  <si>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</si>
  <si>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</si>
  <si>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</si>
  <si>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</si>
  <si>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</si>
  <si>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</si>
  <si>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</si>
  <si>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</si>
  <si>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</si>
  <si>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</si>
  <si>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</si>
  <si>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</si>
  <si>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</si>
  <si>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</si>
  <si>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</si>
  <si>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</si>
  <si>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</si>
  <si>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</si>
  <si>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</si>
  <si>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</si>
  <si>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</si>
  <si>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</si>
  <si>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</si>
  <si>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</si>
  <si>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</si>
  <si>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3.5</t>
  </si>
  <si>
    <t>3.6</t>
  </si>
  <si>
    <t>3.7</t>
  </si>
  <si>
    <t>3.8</t>
  </si>
  <si>
    <t>Analog  (FXS/FXO)              ***  werden bis jetzt von der LE-PBX nicht unterstützt  ***</t>
  </si>
  <si>
    <t>4.1</t>
  </si>
  <si>
    <t>4.2</t>
  </si>
  <si>
    <t>5.1</t>
  </si>
  <si>
    <t>5.2</t>
  </si>
  <si>
    <t>5.3</t>
  </si>
  <si>
    <t>6.1</t>
  </si>
  <si>
    <t>6.2</t>
  </si>
  <si>
    <t>6.3</t>
  </si>
  <si>
    <t>7.2</t>
  </si>
  <si>
    <t>7.3</t>
  </si>
  <si>
    <t>7.4</t>
  </si>
  <si>
    <t>8.1</t>
  </si>
  <si>
    <t>8.2</t>
  </si>
  <si>
    <t>8.3</t>
  </si>
  <si>
    <t>10.1</t>
  </si>
  <si>
    <t>10.2</t>
  </si>
  <si>
    <t>10.3</t>
  </si>
  <si>
    <t>6.4</t>
  </si>
  <si>
    <t>6.5</t>
  </si>
  <si>
    <t>6.6</t>
  </si>
  <si>
    <t>6.7</t>
  </si>
  <si>
    <t>6.8</t>
  </si>
  <si>
    <t>6.9</t>
  </si>
  <si>
    <t>6.10</t>
  </si>
  <si>
    <t>6.11</t>
  </si>
  <si>
    <t>9.11</t>
  </si>
  <si>
    <t>9.12</t>
  </si>
  <si>
    <t>10.4</t>
  </si>
  <si>
    <t>10.5</t>
  </si>
  <si>
    <t>10.6</t>
  </si>
  <si>
    <t>11.1</t>
  </si>
  <si>
    <t>11.2</t>
  </si>
  <si>
    <t>11.3</t>
  </si>
  <si>
    <t>Grandstream BT101(1-Line)</t>
  </si>
  <si>
    <t>6.13</t>
  </si>
  <si>
    <t>Snom 300</t>
  </si>
  <si>
    <t>Grandstream GXP 2000 (P.o.Eth., mit 2 Port Ethernetswitch)</t>
  </si>
  <si>
    <t>Andere auf Anfrage</t>
  </si>
  <si>
    <t>Grandstream HT 286 (für ein Analoges Telefon)</t>
  </si>
  <si>
    <t>Grandstream HT 486 (integrierter Router und für ein Analoges Telefon)</t>
  </si>
  <si>
    <t>50 User Erweiterungslizenzen</t>
  </si>
  <si>
    <t>Primux 1S2M (Karten der Gerdes AG) (Beta)</t>
  </si>
  <si>
    <t>100 User Erweiterungslizenzen</t>
  </si>
  <si>
    <t xml:space="preserve">Wildcard TDM400P (max.4fach Analog Port; ADSI Telefone und POTS) </t>
  </si>
  <si>
    <t>FXS Modul für TDM400P</t>
  </si>
  <si>
    <t>FXO Modul für TDM400P</t>
  </si>
  <si>
    <t>Giptel G 200 baugleich  All7950 ( mit 2 Port Ethernetswitch)</t>
  </si>
  <si>
    <r>
      <t xml:space="preserve">Elmeg IP 290 baugleich Snom 190 (7 Leitungen, mit 2 Port Ethernetswitch) </t>
    </r>
    <r>
      <rPr>
        <b/>
        <sz val="10"/>
        <rFont val="Arial"/>
        <family val="2"/>
      </rPr>
      <t>** unsere Empfehlung**</t>
    </r>
  </si>
  <si>
    <t>Primux 2S0 nur TE (Karten der Gerdes AG) (semi-aktiv)</t>
  </si>
  <si>
    <t>Primux 2S0 TE/NT (Karten der Gerdes AG) (semi-aktiv)</t>
  </si>
  <si>
    <t>3.9</t>
  </si>
  <si>
    <t>Primux 4S0 TE/NT (Karten der Gerdes AG) (semi-aktiv)</t>
  </si>
  <si>
    <t>3.10</t>
  </si>
  <si>
    <t>Primux 4S0 nur TE (Karten der Gerdes AG) (semi-aktiv)</t>
  </si>
  <si>
    <t>3.11</t>
  </si>
  <si>
    <t>3.12</t>
  </si>
  <si>
    <t>Primux 8S0 TE/NT (Karten der Gerdes AG) (semi-aktiv)</t>
  </si>
  <si>
    <t>Primux 8S0 nur TE (Karten der Gerdes AG) (semi-aktiv)</t>
  </si>
  <si>
    <t>3.13</t>
  </si>
  <si>
    <t>Patchpanel für die Umsetzung von 4 auf 8 wird für Primux 8So Karten benötigt</t>
  </si>
  <si>
    <r>
      <t xml:space="preserve">Digium (FXS/FXO) Schnittstellen Karten Lizenz pro Karte    </t>
    </r>
    <r>
      <rPr>
        <b/>
        <sz val="10"/>
        <rFont val="Arial"/>
        <family val="2"/>
      </rPr>
      <t xml:space="preserve"> *** wird zur Zeit nicht unterstützt ***</t>
    </r>
  </si>
  <si>
    <t xml:space="preserve">* Solange die Digiumkarten nicht unterstützt werden bekommt man dafür </t>
  </si>
  <si>
    <t>Preisvort. EndKunde  50,- EUR gegenüber Einzelpreis VK netto</t>
  </si>
  <si>
    <t xml:space="preserve">Komplettpaket Pos 1.1;1.3;1.4;1.9;1.10*;1.11 </t>
  </si>
  <si>
    <t xml:space="preserve">Komplettpaket wie 1.17 plus Pos 1.5;1.15 </t>
  </si>
  <si>
    <t>Preisvort. Endkunde 140,- EUR gegenüber Einzelpreis VK netto</t>
  </si>
  <si>
    <t>Keine Karten steckbar Anbindung an bestehende Tel.-Anl. über Pos 3.6 (max.6 IP Telefonate gleichzeitig)</t>
  </si>
  <si>
    <t>1X zusätzlich Pos.1.11 und einen Einkaufsgutschein über 30,- EUR für Hardware</t>
  </si>
  <si>
    <t>11.4</t>
  </si>
  <si>
    <t>Versandkostenpauschale (ab 500,- EUR Hardware frei)</t>
  </si>
  <si>
    <t>ISDN Crosskabel ca. 6m Western 8/4 (zum Betrieb eines ISDN Endgerätes oder TA in verb. Mit NTBA)</t>
  </si>
  <si>
    <t>6.14</t>
  </si>
  <si>
    <t>Updatelizenz 1.4.X  (Grundprogramm Treiberupdates) Wenn innerhalb von 6 Monaten nach</t>
  </si>
  <si>
    <t>10.7</t>
  </si>
  <si>
    <t>10.8</t>
  </si>
  <si>
    <t>ISDN Y Verteiler (macht aus einem Western 2 Western Buchsen ohne  Wiederstand)</t>
  </si>
  <si>
    <t>ISDN Y Verteiler (wie 10.7 jedoch mit 100 Ohm Wiederstand für das Ende des internen S0 )</t>
  </si>
  <si>
    <t xml:space="preserve"> Kaufdatum ein Update auf die nächst höhere Version erfolgt, ist das in der Pos. 1.12 mit inbegriffen.</t>
  </si>
  <si>
    <t>Upgradelizenz von z.B. 1.2.X auf 1.4.X sämtliche vorher mit erworbenen Leistungen werden übertragen</t>
  </si>
  <si>
    <t>3.5.5</t>
  </si>
  <si>
    <t>Stromversorgung für BNxS0 Version 2</t>
  </si>
  <si>
    <t>Andere wie z.B.  Cisco, auf Anfrage</t>
  </si>
  <si>
    <t>6.15</t>
  </si>
  <si>
    <t>Siemens Gigaset SL 75 WLAN</t>
  </si>
  <si>
    <r>
      <t xml:space="preserve">Hfc </t>
    </r>
    <r>
      <rPr>
        <sz val="10"/>
        <rFont val="Arial"/>
        <family val="3"/>
      </rPr>
      <t>single</t>
    </r>
    <r>
      <rPr>
        <sz val="10"/>
        <rFont val="Arial"/>
        <family val="2"/>
      </rPr>
      <t xml:space="preserve"> </t>
    </r>
    <r>
      <rPr>
        <sz val="10"/>
        <rFont val="Arial"/>
        <family val="3"/>
      </rPr>
      <t>Netcologne</t>
    </r>
    <r>
      <rPr>
        <sz val="10"/>
        <rFont val="Arial"/>
        <family val="2"/>
      </rPr>
      <t xml:space="preserve"> chip (1 S0 TE/NT) (NT nur mit Pos 10.3 und 10.4)</t>
    </r>
  </si>
  <si>
    <t>ISDN/USB Adapter 1 Port (1S0 TE/NT) (NT nur mit Pos 10.3 und 10.4)</t>
  </si>
  <si>
    <t>1.0</t>
  </si>
  <si>
    <t>11.5</t>
  </si>
  <si>
    <t>Fahrtkosten Personal pro Std.</t>
  </si>
  <si>
    <t>Fahrtkosten Fahrzeug pro Kilometer</t>
  </si>
  <si>
    <t>Personalkosten pro vollen 10 Min. (Minimum 30 Minuten bei anreise)   (100 EUR/Std.)</t>
  </si>
  <si>
    <t>kleine Supportanfrage pro Thema Pauschal</t>
  </si>
  <si>
    <t>11.6</t>
  </si>
  <si>
    <t>Projektbezogener Support nach Aufwand. Wir unterbreiten Ihnen ein Angebot</t>
  </si>
  <si>
    <t>Serverlizenz + 3 User Lizenz (kein Support) inkl.  Pos. 1.8 + 1mal Pos. 1.11 Download Version</t>
  </si>
  <si>
    <t>(Für Testzwecke und Privatnutzer. Diese Lizenz ist nur durch den Kauf erweiterbar)</t>
  </si>
  <si>
    <t>E-Mail Support für 1 Jahr (Betrifft nur die LE-PBX nicht Telefone oder sonstige Hardware)</t>
  </si>
  <si>
    <t xml:space="preserve">Es gilt immer nur die aktuelle Preisliste die am Tag Ihrer Bestellung auf unserer Homepage www.LE-PBX.de zur Verfügung steht.  </t>
  </si>
  <si>
    <t xml:space="preserve">Es gelten unsere AGBs      Es gilt immer nur die aktuelle Preisliste die am Tag Ihrer Bestellung auf unserer Homepage www.LE-PBX.de zur Verfügung steht.  </t>
  </si>
  <si>
    <t>St.Preis</t>
  </si>
  <si>
    <t>VK Netto</t>
  </si>
  <si>
    <t>9.13</t>
  </si>
  <si>
    <t>9.14</t>
  </si>
  <si>
    <t>9.15</t>
  </si>
  <si>
    <t xml:space="preserve">Lancom 1722 </t>
  </si>
  <si>
    <t>9.16</t>
  </si>
  <si>
    <t xml:space="preserve">Draytec Vigor 2800V </t>
  </si>
  <si>
    <t>Andere wie z.B.Cisco auf Anfrage</t>
  </si>
  <si>
    <t>9.17</t>
  </si>
  <si>
    <t>9.18</t>
  </si>
  <si>
    <t>9.19</t>
  </si>
  <si>
    <t>9.20</t>
  </si>
  <si>
    <t>9.21</t>
  </si>
  <si>
    <t>9.22</t>
  </si>
  <si>
    <t>9.23</t>
  </si>
  <si>
    <t>9.24</t>
  </si>
  <si>
    <t>RJ45 Patchkabel Cat 5; 3m  (Netzwerk)</t>
  </si>
  <si>
    <t>Linksys WRT54GL (DSL Router;4Port-Switsh;Firewall;WLan)</t>
  </si>
  <si>
    <t>Linksys BEFSX41 (DSL Router;4Port-Switsh;Firewall;VPN Endpunkt)</t>
  </si>
  <si>
    <t>Linksys PAP 2T (für zwei Analoge Telefone)</t>
  </si>
  <si>
    <t>Wir übernehmen keine hilfe bei der Konfiguration</t>
  </si>
  <si>
    <t>9.25</t>
  </si>
  <si>
    <t>9.26</t>
  </si>
  <si>
    <t>bintec R3000 (IP Router mit ADSL2+ Modem)</t>
  </si>
  <si>
    <t>bintec R3000w (wie 9.24 nur mit W-LAN)</t>
  </si>
  <si>
    <t>Draytec Vigor 2800VI wie Pos 9.15 + ISDN</t>
  </si>
  <si>
    <t>Draytec Vigor 2800VG wie Pos 9.15 + W-LAN</t>
  </si>
  <si>
    <t>Draytec Vigor 2800VGI wie Pos 9.15 + Wlan + ISDN</t>
  </si>
  <si>
    <t>Draytec Vigor 2910V wie Pos 9.15 + ohne DSLModem</t>
  </si>
  <si>
    <t>Draytec Vigor 2910VI wie Pos 9.15 ohne DSLModem+ ISDN</t>
  </si>
  <si>
    <t>Draytec Vigor 2910VG wie Pos 9.15 ohne DSLModem+ Wlan</t>
  </si>
  <si>
    <t>Draytec Vigor 2910VGi wie Pos 9.15 ohne DSLModem+ Wlan+ ISDN</t>
  </si>
  <si>
    <t>Edge core VPN Router VR-200; (VPN;QoS) (Oberfläche nur engl.; Lieferzeit ab 8 Wochen)</t>
  </si>
  <si>
    <t>Sennheiser SH 330 Einseitiges Qualitäts Headset mit Schläfenstütze</t>
  </si>
  <si>
    <t>Low II Via 1 GHz CPU;40 GB HDD;512 MB SDRAM;1XPCI;Abmessung 44X260X245mm; ca. 40 Watt</t>
  </si>
  <si>
    <t>GN NETCOM 9350 NC Funk Mono</t>
  </si>
  <si>
    <t>GN NETCOM 2100 FlexBoom E-STD 3in1 NC</t>
  </si>
  <si>
    <t>GN NETCOM RHL 1000 Lift</t>
  </si>
  <si>
    <t xml:space="preserve">Plantronics SupraPlus Silver NC Monaural H351N/A </t>
  </si>
  <si>
    <t xml:space="preserve">Sennheiser SH 230 monaural </t>
  </si>
  <si>
    <t>Weitere auf Anfrage z.Teil sind auch Bundels im Angebot.</t>
  </si>
  <si>
    <t>8.4</t>
  </si>
  <si>
    <t>8.5</t>
  </si>
  <si>
    <t>8.6</t>
  </si>
  <si>
    <t>8.7</t>
  </si>
  <si>
    <t>8.8</t>
  </si>
  <si>
    <t>6.12</t>
  </si>
  <si>
    <t>Snom 370</t>
  </si>
  <si>
    <t>***Bitte festlegen welches Headset an welchse Telefon muss, es kann Zubehör erforderlich sein.***</t>
  </si>
  <si>
    <t>6.16</t>
  </si>
  <si>
    <t>Snom Tasten Erweiterungsmodul für 320,360,370 (wurde noch nicht getestet)</t>
  </si>
  <si>
    <t>SNOM EHS Wireless Headset Adapter</t>
  </si>
  <si>
    <t>8.9</t>
  </si>
  <si>
    <t>Voiceblue SIP / GSM Gateway 2 Channels</t>
  </si>
  <si>
    <t>12.1</t>
  </si>
  <si>
    <t>12.2</t>
  </si>
  <si>
    <t>Voiceblue SIP / GSM Gateway 4 Channels</t>
  </si>
  <si>
    <t>Auf anfrage</t>
  </si>
  <si>
    <t>Adapter RJ 11 auf TAE Buchse</t>
  </si>
  <si>
    <t>GSM</t>
  </si>
  <si>
    <t>12.3</t>
  </si>
  <si>
    <t>BN2S0 (2S0 TE/NT)</t>
  </si>
  <si>
    <t>12.4</t>
  </si>
  <si>
    <t>12.5</t>
  </si>
  <si>
    <t>BN1GSM 1Port GSM Karte             wird noch nicht unterstützt</t>
  </si>
  <si>
    <t>BN1E1</t>
  </si>
  <si>
    <t>4.3</t>
  </si>
  <si>
    <t>BN2E1 (Beta)</t>
  </si>
  <si>
    <t>10.9</t>
  </si>
  <si>
    <t>Snom Voip DECT Telefon</t>
  </si>
  <si>
    <t>Snom M3 Voip Mobilteil</t>
  </si>
  <si>
    <t>6.17</t>
  </si>
  <si>
    <t>6.18</t>
  </si>
  <si>
    <t xml:space="preserve">Thomson ST 2030 </t>
  </si>
  <si>
    <t>Grandstream BT200 (1-Line, mit 2 Port Ethernetswitch)</t>
  </si>
  <si>
    <t>Grandstream GXP 2000 Tastenerweiterungsmodul</t>
  </si>
  <si>
    <t>6.3.5</t>
  </si>
  <si>
    <t>3.2.5</t>
  </si>
  <si>
    <t xml:space="preserve">Grandstream GXP 2020 </t>
  </si>
  <si>
    <t>6.19</t>
  </si>
  <si>
    <t>6.20</t>
  </si>
  <si>
    <t>Grandstream GXP 3000  (Video wird noch nicht unterstützt)</t>
  </si>
  <si>
    <t>LINKSYS WIP-330 Wireless-G IP Telefon</t>
  </si>
  <si>
    <t>6.21</t>
  </si>
  <si>
    <t>LINKSYS SPA 942 (2-4 Lines, mit 2 Port Ethernetswitch)</t>
  </si>
  <si>
    <t>LINKSYS SPA 941 (2-4 Lines)</t>
  </si>
  <si>
    <t>LINKSYS SPA 921 (1-Line)</t>
  </si>
  <si>
    <t>Plantronics CS60 DECT</t>
  </si>
  <si>
    <t>Plantronics CS60 DECT mit HL10(Lift)</t>
  </si>
  <si>
    <t>Plantronics CS70N DECT</t>
  </si>
  <si>
    <t>8.10</t>
  </si>
  <si>
    <t>8.11</t>
  </si>
  <si>
    <t>8.12</t>
  </si>
  <si>
    <t>Fremdsoftware</t>
  </si>
  <si>
    <t>Tapi for Asterisk   10er-Lizenz</t>
  </si>
  <si>
    <t>Berechtigt zum Steuern und Überwachen von 10 unterschiedlichen Asterisk TAPI-Geräten (TAPI-Lines)</t>
  </si>
  <si>
    <t>CTI Client Standart Arbeitsplatzlizenz</t>
  </si>
  <si>
    <t>13.1</t>
  </si>
  <si>
    <t>13.2</t>
  </si>
  <si>
    <t>VK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</si>
</sst>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#,##0.00\ [$€-407];[Red]\-#,##0.00\ [$€-407]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#,##0.00\ &quot;€&quot;"/>
  </numFmts>
  <fonts count="13">
    <font>
      <sz val="10"/>
      <name val="Arial"/>
      <family val="0"/>
    </font>
    <font>
      <b/>
      <sz val="14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0"/>
      <name val="Verdana"/>
      <family val="2"/>
    </font>
    <font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164" fontId="0" fillId="0" borderId="0" xfId="0" applyNumberFormat="1" applyFont="1" applyAlignment="1">
      <alignment/>
    </xf>
    <xf numFmtId="164" fontId="3" fillId="3" borderId="0" xfId="0" applyNumberFormat="1" applyFont="1" applyFill="1" applyAlignment="1">
      <alignment/>
    </xf>
    <xf numFmtId="164" fontId="0" fillId="2" borderId="0" xfId="0" applyNumberFormat="1" applyFont="1" applyFill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0" fillId="0" borderId="0" xfId="0" applyFont="1" applyAlignment="1">
      <alignment/>
    </xf>
    <xf numFmtId="164" fontId="5" fillId="4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49" fontId="0" fillId="2" borderId="0" xfId="0" applyNumberFormat="1" applyFont="1" applyFill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2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170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6"/>
  <sheetViews>
    <sheetView tabSelected="1" workbookViewId="0" topLeftCell="A154">
      <selection activeCell="C170" sqref="C170"/>
    </sheetView>
  </sheetViews>
  <sheetFormatPr defaultColWidth="11.421875" defaultRowHeight="12.75"/>
  <cols>
    <col min="1" max="1" width="6.140625" style="1" customWidth="1"/>
    <col min="2" max="2" width="85.28125" style="1" customWidth="1"/>
    <col min="3" max="3" width="9.7109375" style="1" customWidth="1"/>
    <col min="4" max="4" width="3.140625" style="1" customWidth="1"/>
    <col min="5" max="6" width="12.7109375" style="1" customWidth="1"/>
    <col min="7" max="16384" width="11.00390625" style="1" customWidth="1"/>
  </cols>
  <sheetData>
    <row r="1" spans="1:6" ht="18">
      <c r="A1" s="2"/>
      <c r="B1" s="3" t="s">
        <v>49</v>
      </c>
      <c r="C1" s="2"/>
      <c r="D1" s="2"/>
      <c r="E1" s="2"/>
      <c r="F1" s="2"/>
    </row>
    <row r="2" spans="1:6" ht="12.75">
      <c r="A2" s="2"/>
      <c r="B2" s="4" t="s">
        <v>185</v>
      </c>
      <c r="C2" s="2"/>
      <c r="D2" s="2"/>
      <c r="E2" s="2"/>
      <c r="F2" s="2"/>
    </row>
    <row r="3" spans="1:6" ht="12.75">
      <c r="A3" s="5"/>
      <c r="B3" s="6"/>
      <c r="C3" s="7" t="s">
        <v>187</v>
      </c>
      <c r="D3" s="7"/>
      <c r="E3" s="7" t="s">
        <v>286</v>
      </c>
      <c r="F3" s="7" t="s">
        <v>286</v>
      </c>
    </row>
    <row r="4" spans="1:6" ht="12.75">
      <c r="A4" s="8" t="s">
        <v>0</v>
      </c>
      <c r="B4" s="7" t="s">
        <v>1</v>
      </c>
      <c r="C4" s="7" t="s">
        <v>186</v>
      </c>
      <c r="D4" s="7" t="s">
        <v>2</v>
      </c>
      <c r="E4" s="7" t="s">
        <v>3</v>
      </c>
      <c r="F4" s="7" t="s">
        <v>4</v>
      </c>
    </row>
    <row r="5" spans="1:6" ht="12.75">
      <c r="A5" s="18" t="s">
        <v>173</v>
      </c>
      <c r="B5" s="1" t="s">
        <v>181</v>
      </c>
      <c r="C5" s="9">
        <v>0</v>
      </c>
      <c r="D5" s="2">
        <v>0</v>
      </c>
      <c r="E5" s="9">
        <f aca="true" t="shared" si="0" ref="E5:E23">C5*D5</f>
        <v>0</v>
      </c>
      <c r="F5" s="9">
        <f>E5*119%</f>
        <v>0</v>
      </c>
    </row>
    <row r="6" spans="1:6" ht="12.75">
      <c r="A6" s="18"/>
      <c r="B6" s="1" t="s">
        <v>182</v>
      </c>
      <c r="C6" s="9"/>
      <c r="D6" s="2"/>
      <c r="E6" s="9"/>
      <c r="F6" s="9"/>
    </row>
    <row r="7" spans="1:6" ht="12.75">
      <c r="A7" s="18" t="s">
        <v>55</v>
      </c>
      <c r="B7" s="1" t="s">
        <v>5</v>
      </c>
      <c r="C7" s="9">
        <v>100</v>
      </c>
      <c r="D7" s="2">
        <v>0</v>
      </c>
      <c r="E7" s="9">
        <f>C7*D7</f>
        <v>0</v>
      </c>
      <c r="F7" s="9">
        <f>E7*119%</f>
        <v>0</v>
      </c>
    </row>
    <row r="8" spans="1:6" ht="12.75">
      <c r="A8" s="18" t="s">
        <v>56</v>
      </c>
      <c r="B8" s="1" t="s">
        <v>6</v>
      </c>
      <c r="C8" s="9">
        <v>95</v>
      </c>
      <c r="D8" s="2">
        <v>0</v>
      </c>
      <c r="E8" s="9">
        <f t="shared" si="0"/>
        <v>0</v>
      </c>
      <c r="F8" s="9">
        <f aca="true" t="shared" si="1" ref="F8:F23">E8*119%</f>
        <v>0</v>
      </c>
    </row>
    <row r="9" spans="1:6" ht="12.75">
      <c r="A9" s="18" t="s">
        <v>57</v>
      </c>
      <c r="B9" s="1" t="s">
        <v>7</v>
      </c>
      <c r="C9" s="9">
        <v>80</v>
      </c>
      <c r="D9" s="2">
        <v>0</v>
      </c>
      <c r="E9" s="9">
        <f t="shared" si="0"/>
        <v>0</v>
      </c>
      <c r="F9" s="9">
        <f t="shared" si="1"/>
        <v>0</v>
      </c>
    </row>
    <row r="10" spans="1:6" ht="12.75">
      <c r="A10" s="18" t="s">
        <v>58</v>
      </c>
      <c r="B10" s="1" t="s">
        <v>8</v>
      </c>
      <c r="C10" s="9">
        <v>150</v>
      </c>
      <c r="D10" s="2">
        <v>0</v>
      </c>
      <c r="E10" s="9">
        <f t="shared" si="0"/>
        <v>0</v>
      </c>
      <c r="F10" s="9">
        <f t="shared" si="1"/>
        <v>0</v>
      </c>
    </row>
    <row r="11" spans="1:6" ht="12.75">
      <c r="A11" s="18" t="s">
        <v>59</v>
      </c>
      <c r="B11" s="1" t="s">
        <v>9</v>
      </c>
      <c r="C11" s="9">
        <v>290</v>
      </c>
      <c r="D11" s="2">
        <v>0</v>
      </c>
      <c r="E11" s="9">
        <f t="shared" si="0"/>
        <v>0</v>
      </c>
      <c r="F11" s="9">
        <f t="shared" si="1"/>
        <v>0</v>
      </c>
    </row>
    <row r="12" spans="1:6" ht="12.75">
      <c r="A12" s="18" t="s">
        <v>60</v>
      </c>
      <c r="B12" s="1" t="s">
        <v>127</v>
      </c>
      <c r="C12" s="9">
        <v>595</v>
      </c>
      <c r="D12" s="2">
        <v>0</v>
      </c>
      <c r="E12" s="9">
        <f>C12*D12</f>
        <v>0</v>
      </c>
      <c r="F12" s="9">
        <f t="shared" si="1"/>
        <v>0</v>
      </c>
    </row>
    <row r="13" spans="1:6" ht="12.75">
      <c r="A13" s="18" t="s">
        <v>61</v>
      </c>
      <c r="B13" s="1" t="s">
        <v>129</v>
      </c>
      <c r="C13" s="9">
        <v>999</v>
      </c>
      <c r="D13" s="2">
        <v>0</v>
      </c>
      <c r="E13" s="9">
        <f>C13*D13</f>
        <v>0</v>
      </c>
      <c r="F13" s="9">
        <f t="shared" si="1"/>
        <v>0</v>
      </c>
    </row>
    <row r="14" spans="1:6" ht="12.75">
      <c r="A14" s="18" t="s">
        <v>62</v>
      </c>
      <c r="B14" s="1" t="s">
        <v>10</v>
      </c>
      <c r="C14" s="9">
        <v>150</v>
      </c>
      <c r="D14" s="2">
        <v>0</v>
      </c>
      <c r="E14" s="9">
        <f t="shared" si="0"/>
        <v>0</v>
      </c>
      <c r="F14" s="9">
        <f t="shared" si="1"/>
        <v>0</v>
      </c>
    </row>
    <row r="15" spans="1:6" ht="12.75">
      <c r="A15" s="18" t="s">
        <v>63</v>
      </c>
      <c r="B15" s="1" t="s">
        <v>11</v>
      </c>
      <c r="C15" s="9">
        <v>100</v>
      </c>
      <c r="D15" s="2">
        <v>0</v>
      </c>
      <c r="E15" s="9">
        <f t="shared" si="0"/>
        <v>0</v>
      </c>
      <c r="F15" s="9">
        <f t="shared" si="1"/>
        <v>0</v>
      </c>
    </row>
    <row r="16" spans="1:6" ht="12.75">
      <c r="A16" s="18" t="s">
        <v>64</v>
      </c>
      <c r="B16" s="1" t="s">
        <v>147</v>
      </c>
      <c r="C16" s="9">
        <v>70</v>
      </c>
      <c r="D16" s="2">
        <v>0</v>
      </c>
      <c r="E16" s="9">
        <f t="shared" si="0"/>
        <v>0</v>
      </c>
      <c r="F16" s="9">
        <f t="shared" si="1"/>
        <v>0</v>
      </c>
    </row>
    <row r="17" spans="1:6" ht="12.75">
      <c r="A17" s="18" t="s">
        <v>65</v>
      </c>
      <c r="B17" s="1" t="s">
        <v>50</v>
      </c>
      <c r="C17" s="9">
        <v>50</v>
      </c>
      <c r="D17" s="2">
        <v>0</v>
      </c>
      <c r="E17" s="9">
        <f t="shared" si="0"/>
        <v>0</v>
      </c>
      <c r="F17" s="9">
        <f t="shared" si="1"/>
        <v>0</v>
      </c>
    </row>
    <row r="18" spans="1:6" ht="12.75">
      <c r="A18" s="18" t="s">
        <v>66</v>
      </c>
      <c r="B18" s="1" t="s">
        <v>159</v>
      </c>
      <c r="C18" s="9">
        <v>150</v>
      </c>
      <c r="D18" s="2">
        <v>0</v>
      </c>
      <c r="E18" s="9">
        <f t="shared" si="0"/>
        <v>0</v>
      </c>
      <c r="F18" s="9">
        <f t="shared" si="1"/>
        <v>0</v>
      </c>
    </row>
    <row r="19" spans="1:6" ht="12.75">
      <c r="A19" s="18"/>
      <c r="B19" s="1" t="s">
        <v>164</v>
      </c>
      <c r="C19" s="9"/>
      <c r="D19" s="2"/>
      <c r="E19" s="9"/>
      <c r="F19" s="9"/>
    </row>
    <row r="20" spans="1:6" ht="12.75">
      <c r="A20" s="18" t="s">
        <v>67</v>
      </c>
      <c r="B20" s="1" t="s">
        <v>51</v>
      </c>
      <c r="C20" s="9">
        <v>300</v>
      </c>
      <c r="D20" s="2">
        <v>0</v>
      </c>
      <c r="E20" s="9">
        <f t="shared" si="0"/>
        <v>0</v>
      </c>
      <c r="F20" s="9">
        <f t="shared" si="1"/>
        <v>0</v>
      </c>
    </row>
    <row r="21" spans="1:6" ht="12.75">
      <c r="A21" s="18" t="s">
        <v>68</v>
      </c>
      <c r="B21" s="1" t="s">
        <v>165</v>
      </c>
      <c r="C21" s="9">
        <v>95</v>
      </c>
      <c r="D21" s="2">
        <v>0</v>
      </c>
      <c r="E21" s="9">
        <f>C21*D21</f>
        <v>0</v>
      </c>
      <c r="F21" s="9">
        <f t="shared" si="1"/>
        <v>0</v>
      </c>
    </row>
    <row r="22" spans="1:6" ht="12.75">
      <c r="A22" s="18" t="s">
        <v>69</v>
      </c>
      <c r="B22" s="1" t="s">
        <v>183</v>
      </c>
      <c r="C22" s="9">
        <v>100</v>
      </c>
      <c r="D22" s="2">
        <v>0</v>
      </c>
      <c r="E22" s="9">
        <f t="shared" si="0"/>
        <v>0</v>
      </c>
      <c r="F22" s="9">
        <f t="shared" si="1"/>
        <v>0</v>
      </c>
    </row>
    <row r="23" spans="1:6" ht="12.75">
      <c r="A23" s="18" t="s">
        <v>70</v>
      </c>
      <c r="B23" s="1" t="s">
        <v>12</v>
      </c>
      <c r="C23" s="9">
        <v>200</v>
      </c>
      <c r="D23" s="2">
        <v>0</v>
      </c>
      <c r="E23" s="9">
        <f t="shared" si="0"/>
        <v>0</v>
      </c>
      <c r="F23" s="9">
        <f t="shared" si="1"/>
        <v>0</v>
      </c>
    </row>
    <row r="24" spans="1:6" ht="12.75">
      <c r="A24" s="18"/>
      <c r="B24" s="1" t="s">
        <v>13</v>
      </c>
      <c r="C24" s="9"/>
      <c r="D24" s="2"/>
      <c r="E24" s="2"/>
      <c r="F24" s="9"/>
    </row>
    <row r="25" spans="1:6" ht="12.75">
      <c r="A25" s="18"/>
      <c r="B25" s="1" t="s">
        <v>14</v>
      </c>
      <c r="C25" s="2"/>
      <c r="D25" s="2"/>
      <c r="E25" s="2"/>
      <c r="F25" s="9"/>
    </row>
    <row r="26" spans="1:6" ht="12.75">
      <c r="A26" s="18" t="s">
        <v>71</v>
      </c>
      <c r="B26" s="1" t="s">
        <v>150</v>
      </c>
      <c r="C26" s="9">
        <v>500</v>
      </c>
      <c r="D26" s="2">
        <v>0</v>
      </c>
      <c r="E26" s="9">
        <f>C26*D26</f>
        <v>0</v>
      </c>
      <c r="F26" s="9">
        <f>E26*119%</f>
        <v>0</v>
      </c>
    </row>
    <row r="27" spans="1:6" ht="12.75">
      <c r="A27" s="18"/>
      <c r="B27" s="1" t="s">
        <v>149</v>
      </c>
      <c r="C27" s="9"/>
      <c r="D27" s="2"/>
      <c r="E27" s="9"/>
      <c r="F27" s="9"/>
    </row>
    <row r="28" spans="1:6" ht="12.75">
      <c r="A28" s="18"/>
      <c r="B28" s="1" t="s">
        <v>148</v>
      </c>
      <c r="C28" s="9"/>
      <c r="D28" s="2"/>
      <c r="E28" s="9"/>
      <c r="F28" s="9"/>
    </row>
    <row r="29" spans="1:6" ht="12.75">
      <c r="A29" s="18"/>
      <c r="B29" s="1" t="s">
        <v>154</v>
      </c>
      <c r="C29" s="9"/>
      <c r="D29" s="2"/>
      <c r="E29" s="9"/>
      <c r="F29" s="9"/>
    </row>
    <row r="30" spans="1:6" ht="12.75">
      <c r="A30" s="18" t="s">
        <v>72</v>
      </c>
      <c r="B30" s="1" t="s">
        <v>151</v>
      </c>
      <c r="C30" s="9">
        <v>800</v>
      </c>
      <c r="D30" s="2">
        <v>0</v>
      </c>
      <c r="E30" s="9">
        <f>C30*D30</f>
        <v>0</v>
      </c>
      <c r="F30" s="9">
        <f>E30*119%</f>
        <v>0</v>
      </c>
    </row>
    <row r="31" spans="1:6" ht="12.75">
      <c r="A31" s="18"/>
      <c r="B31" s="1" t="s">
        <v>152</v>
      </c>
      <c r="C31" s="9"/>
      <c r="D31" s="2"/>
      <c r="E31" s="9"/>
      <c r="F31" s="9"/>
    </row>
    <row r="32" spans="1:6" ht="12.75">
      <c r="A32" s="18"/>
      <c r="C32" s="2"/>
      <c r="D32" s="2"/>
      <c r="E32" s="2"/>
      <c r="F32" s="9"/>
    </row>
    <row r="33" spans="1:6" ht="12.75">
      <c r="A33" s="18"/>
      <c r="B33" s="1" t="s">
        <v>15</v>
      </c>
      <c r="C33" s="2"/>
      <c r="D33" s="2"/>
      <c r="E33" s="10">
        <f>SUM(E5:E30)</f>
        <v>0</v>
      </c>
      <c r="F33" s="10">
        <f>SUM(F5:F30)</f>
        <v>0</v>
      </c>
    </row>
    <row r="34" spans="1:6" ht="12.75">
      <c r="A34" s="18"/>
      <c r="B34" s="2"/>
      <c r="C34" s="2"/>
      <c r="D34" s="2"/>
      <c r="E34" s="2"/>
      <c r="F34" s="9"/>
    </row>
    <row r="35" spans="1:6" ht="12.75">
      <c r="A35" s="18"/>
      <c r="B35" s="2"/>
      <c r="C35" s="2"/>
      <c r="D35" s="2"/>
      <c r="E35" s="9"/>
      <c r="F35" s="9"/>
    </row>
    <row r="36" spans="1:6" ht="12.75">
      <c r="A36" s="19"/>
      <c r="B36" s="7" t="s">
        <v>16</v>
      </c>
      <c r="C36" s="6"/>
      <c r="D36" s="6"/>
      <c r="E36" s="11"/>
      <c r="F36" s="11"/>
    </row>
    <row r="37" spans="1:6" ht="12.75">
      <c r="A37" s="18" t="s">
        <v>73</v>
      </c>
      <c r="B37" s="1" t="s">
        <v>221</v>
      </c>
      <c r="C37" s="9">
        <v>600</v>
      </c>
      <c r="D37" s="2">
        <v>0</v>
      </c>
      <c r="E37" s="9">
        <f>C37*D37</f>
        <v>0</v>
      </c>
      <c r="F37" s="9">
        <f>E37*119%</f>
        <v>0</v>
      </c>
    </row>
    <row r="38" spans="1:6" ht="12.75">
      <c r="A38" s="18" t="s">
        <v>74</v>
      </c>
      <c r="B38" s="1" t="s">
        <v>17</v>
      </c>
      <c r="C38" s="9">
        <v>800</v>
      </c>
      <c r="D38" s="2">
        <v>0</v>
      </c>
      <c r="E38" s="9">
        <f>C38*D38</f>
        <v>0</v>
      </c>
      <c r="F38" s="9">
        <f>E38*119%</f>
        <v>0</v>
      </c>
    </row>
    <row r="39" spans="1:6" ht="12.75">
      <c r="A39" s="18" t="s">
        <v>75</v>
      </c>
      <c r="B39" s="1" t="s">
        <v>18</v>
      </c>
      <c r="C39" s="9"/>
      <c r="D39" s="2">
        <v>0</v>
      </c>
      <c r="E39" s="9">
        <f>C39*D39</f>
        <v>0</v>
      </c>
      <c r="F39" s="9">
        <f>E39*119%</f>
        <v>0</v>
      </c>
    </row>
    <row r="40" spans="1:6" ht="12.75">
      <c r="A40" s="18" t="s">
        <v>76</v>
      </c>
      <c r="B40" s="1" t="s">
        <v>19</v>
      </c>
      <c r="C40" s="9">
        <v>350</v>
      </c>
      <c r="D40" s="2">
        <v>0</v>
      </c>
      <c r="E40" s="9">
        <f>C40*D40</f>
        <v>0</v>
      </c>
      <c r="F40" s="9">
        <f>E40*119%</f>
        <v>0</v>
      </c>
    </row>
    <row r="41" spans="1:6" ht="12.75">
      <c r="A41" s="18"/>
      <c r="B41" s="1" t="s">
        <v>153</v>
      </c>
      <c r="C41" s="9"/>
      <c r="D41" s="2"/>
      <c r="E41" s="9"/>
      <c r="F41" s="9"/>
    </row>
    <row r="42" spans="1:6" ht="12.75">
      <c r="A42" s="18" t="s">
        <v>77</v>
      </c>
      <c r="B42" s="1" t="s">
        <v>20</v>
      </c>
      <c r="C42" s="9">
        <v>50</v>
      </c>
      <c r="D42" s="2">
        <v>0</v>
      </c>
      <c r="E42" s="9">
        <f>C42*D42</f>
        <v>0</v>
      </c>
      <c r="F42" s="9">
        <f>E42*119%</f>
        <v>0</v>
      </c>
    </row>
    <row r="43" spans="1:6" ht="12.75">
      <c r="A43" s="18"/>
      <c r="B43" s="2"/>
      <c r="C43" s="9"/>
      <c r="D43" s="2"/>
      <c r="E43" s="9"/>
      <c r="F43" s="9"/>
    </row>
    <row r="44" spans="1:6" ht="12.75">
      <c r="A44" s="18"/>
      <c r="B44" s="12" t="s">
        <v>21</v>
      </c>
      <c r="C44" s="9"/>
      <c r="D44" s="2"/>
      <c r="E44" s="9"/>
      <c r="F44" s="9"/>
    </row>
    <row r="45" spans="1:6" ht="12.75">
      <c r="A45" s="18"/>
      <c r="B45" s="12" t="s">
        <v>22</v>
      </c>
      <c r="C45" s="9"/>
      <c r="D45" s="2"/>
      <c r="E45" s="9"/>
      <c r="F45" s="9"/>
    </row>
    <row r="46" spans="1:6" ht="12.75">
      <c r="A46" s="18" t="s">
        <v>78</v>
      </c>
      <c r="B46" s="1" t="s">
        <v>23</v>
      </c>
      <c r="C46" s="9">
        <v>55</v>
      </c>
      <c r="D46" s="2">
        <v>0</v>
      </c>
      <c r="E46" s="9">
        <f aca="true" t="shared" si="2" ref="E46:E53">C46*D46</f>
        <v>0</v>
      </c>
      <c r="F46" s="9">
        <f>E46*119%</f>
        <v>0</v>
      </c>
    </row>
    <row r="47" spans="1:6" ht="12.75">
      <c r="A47" s="18" t="s">
        <v>79</v>
      </c>
      <c r="B47" s="1" t="s">
        <v>171</v>
      </c>
      <c r="C47" s="9">
        <v>29.95</v>
      </c>
      <c r="D47" s="2">
        <v>0</v>
      </c>
      <c r="E47" s="9">
        <f t="shared" si="2"/>
        <v>0</v>
      </c>
      <c r="F47" s="9">
        <f aca="true" t="shared" si="3" ref="F47:F60">E47*119%</f>
        <v>0</v>
      </c>
    </row>
    <row r="48" spans="1:6" ht="12.75">
      <c r="A48" s="18" t="s">
        <v>264</v>
      </c>
      <c r="B48" s="1" t="s">
        <v>248</v>
      </c>
      <c r="C48" s="9">
        <v>315.5</v>
      </c>
      <c r="D48" s="2">
        <v>0</v>
      </c>
      <c r="E48" s="9">
        <f>C48*D48</f>
        <v>0</v>
      </c>
      <c r="F48" s="9">
        <f t="shared" si="3"/>
        <v>0</v>
      </c>
    </row>
    <row r="49" spans="1:6" ht="12.75">
      <c r="A49" s="18" t="s">
        <v>80</v>
      </c>
      <c r="B49" s="1" t="s">
        <v>24</v>
      </c>
      <c r="C49" s="9">
        <v>475.5</v>
      </c>
      <c r="D49" s="2">
        <v>0</v>
      </c>
      <c r="E49" s="9">
        <f t="shared" si="2"/>
        <v>0</v>
      </c>
      <c r="F49" s="9">
        <f t="shared" si="3"/>
        <v>0</v>
      </c>
    </row>
    <row r="50" spans="1:6" ht="12.75">
      <c r="A50" s="18" t="s">
        <v>81</v>
      </c>
      <c r="B50" s="1" t="s">
        <v>25</v>
      </c>
      <c r="C50" s="9">
        <v>661.71</v>
      </c>
      <c r="D50" s="2">
        <v>0</v>
      </c>
      <c r="E50" s="9">
        <f t="shared" si="2"/>
        <v>0</v>
      </c>
      <c r="F50" s="9">
        <f t="shared" si="3"/>
        <v>0</v>
      </c>
    </row>
    <row r="51" spans="1:6" ht="12.75">
      <c r="A51" s="18" t="s">
        <v>82</v>
      </c>
      <c r="B51" s="1" t="s">
        <v>26</v>
      </c>
      <c r="C51" s="9">
        <v>89</v>
      </c>
      <c r="D51" s="2">
        <v>0</v>
      </c>
      <c r="E51" s="9">
        <f t="shared" si="2"/>
        <v>0</v>
      </c>
      <c r="F51" s="9">
        <f t="shared" si="3"/>
        <v>0</v>
      </c>
    </row>
    <row r="52" spans="1:6" ht="12.75">
      <c r="A52" s="18" t="s">
        <v>166</v>
      </c>
      <c r="B52" s="1" t="s">
        <v>167</v>
      </c>
      <c r="C52" s="9">
        <v>61</v>
      </c>
      <c r="D52" s="2">
        <v>0</v>
      </c>
      <c r="E52" s="9">
        <f>C52*D52</f>
        <v>0</v>
      </c>
      <c r="F52" s="9">
        <f t="shared" si="3"/>
        <v>0</v>
      </c>
    </row>
    <row r="53" spans="1:6" ht="12.75">
      <c r="A53" s="18" t="s">
        <v>83</v>
      </c>
      <c r="B53" s="1" t="s">
        <v>172</v>
      </c>
      <c r="C53" s="9">
        <v>39.95</v>
      </c>
      <c r="D53" s="2">
        <v>0</v>
      </c>
      <c r="E53" s="9">
        <f t="shared" si="2"/>
        <v>0</v>
      </c>
      <c r="F53" s="9">
        <f t="shared" si="3"/>
        <v>0</v>
      </c>
    </row>
    <row r="54" spans="1:6" ht="12.75">
      <c r="A54" s="18" t="s">
        <v>84</v>
      </c>
      <c r="B54" s="1" t="s">
        <v>135</v>
      </c>
      <c r="C54" s="9">
        <v>340</v>
      </c>
      <c r="D54" s="2">
        <v>0</v>
      </c>
      <c r="E54" s="9">
        <f aca="true" t="shared" si="4" ref="E54:E60">C54*D54</f>
        <v>0</v>
      </c>
      <c r="F54" s="9">
        <f t="shared" si="3"/>
        <v>0</v>
      </c>
    </row>
    <row r="55" spans="1:6" ht="12.75">
      <c r="A55" s="18" t="s">
        <v>85</v>
      </c>
      <c r="B55" s="1" t="s">
        <v>136</v>
      </c>
      <c r="C55" s="9">
        <v>480</v>
      </c>
      <c r="D55" s="2">
        <v>0</v>
      </c>
      <c r="E55" s="9">
        <f t="shared" si="4"/>
        <v>0</v>
      </c>
      <c r="F55" s="9">
        <f t="shared" si="3"/>
        <v>0</v>
      </c>
    </row>
    <row r="56" spans="1:6" ht="12.75">
      <c r="A56" s="18" t="s">
        <v>137</v>
      </c>
      <c r="B56" s="1" t="s">
        <v>140</v>
      </c>
      <c r="C56" s="9">
        <v>650</v>
      </c>
      <c r="D56" s="2">
        <v>0</v>
      </c>
      <c r="E56" s="9">
        <f t="shared" si="4"/>
        <v>0</v>
      </c>
      <c r="F56" s="9">
        <f t="shared" si="3"/>
        <v>0</v>
      </c>
    </row>
    <row r="57" spans="1:6" ht="12.75">
      <c r="A57" s="18" t="s">
        <v>139</v>
      </c>
      <c r="B57" s="1" t="s">
        <v>138</v>
      </c>
      <c r="C57" s="9">
        <v>900</v>
      </c>
      <c r="D57" s="2">
        <v>0</v>
      </c>
      <c r="E57" s="9">
        <f t="shared" si="4"/>
        <v>0</v>
      </c>
      <c r="F57" s="9">
        <f t="shared" si="3"/>
        <v>0</v>
      </c>
    </row>
    <row r="58" spans="1:6" ht="12.75">
      <c r="A58" s="18" t="s">
        <v>141</v>
      </c>
      <c r="B58" s="1" t="s">
        <v>144</v>
      </c>
      <c r="C58" s="9">
        <v>1100</v>
      </c>
      <c r="D58" s="2">
        <v>0</v>
      </c>
      <c r="E58" s="9">
        <f t="shared" si="4"/>
        <v>0</v>
      </c>
      <c r="F58" s="9">
        <f t="shared" si="3"/>
        <v>0</v>
      </c>
    </row>
    <row r="59" spans="1:6" ht="12.75">
      <c r="A59" s="18" t="s">
        <v>142</v>
      </c>
      <c r="B59" s="1" t="s">
        <v>143</v>
      </c>
      <c r="C59" s="9">
        <v>1700</v>
      </c>
      <c r="D59" s="2">
        <v>0</v>
      </c>
      <c r="E59" s="9">
        <f t="shared" si="4"/>
        <v>0</v>
      </c>
      <c r="F59" s="9">
        <f t="shared" si="3"/>
        <v>0</v>
      </c>
    </row>
    <row r="60" spans="1:6" ht="12.75">
      <c r="A60" s="18" t="s">
        <v>145</v>
      </c>
      <c r="B60" s="1" t="s">
        <v>146</v>
      </c>
      <c r="C60" s="9">
        <v>130</v>
      </c>
      <c r="D60" s="2">
        <v>0</v>
      </c>
      <c r="E60" s="9">
        <f t="shared" si="4"/>
        <v>0</v>
      </c>
      <c r="F60" s="9">
        <f t="shared" si="3"/>
        <v>0</v>
      </c>
    </row>
    <row r="61" spans="1:6" ht="12.75">
      <c r="A61" s="18"/>
      <c r="C61" s="9"/>
      <c r="D61" s="2"/>
      <c r="E61" s="9"/>
      <c r="F61" s="9"/>
    </row>
    <row r="62" spans="1:6" ht="12.75">
      <c r="A62" s="18"/>
      <c r="B62" s="12" t="s">
        <v>27</v>
      </c>
      <c r="C62" s="9"/>
      <c r="D62" s="2"/>
      <c r="E62" s="9"/>
      <c r="F62" s="9"/>
    </row>
    <row r="63" spans="1:6" ht="12.75">
      <c r="A63" s="18" t="s">
        <v>87</v>
      </c>
      <c r="B63" s="1" t="s">
        <v>252</v>
      </c>
      <c r="C63" s="9">
        <v>451.5</v>
      </c>
      <c r="D63" s="2">
        <v>0</v>
      </c>
      <c r="E63" s="9">
        <f>C63*D63</f>
        <v>0</v>
      </c>
      <c r="F63" s="9">
        <f>E63*119%</f>
        <v>0</v>
      </c>
    </row>
    <row r="64" spans="1:6" ht="12.75">
      <c r="A64" s="18" t="s">
        <v>88</v>
      </c>
      <c r="B64" s="1" t="s">
        <v>254</v>
      </c>
      <c r="C64" s="9">
        <v>762.65</v>
      </c>
      <c r="D64" s="2">
        <v>0</v>
      </c>
      <c r="E64" s="9">
        <f>C64*D64</f>
        <v>0</v>
      </c>
      <c r="F64" s="9">
        <f>E64*119%</f>
        <v>0</v>
      </c>
    </row>
    <row r="65" spans="1:6" ht="12.75">
      <c r="A65" s="18" t="s">
        <v>253</v>
      </c>
      <c r="B65" s="1" t="s">
        <v>128</v>
      </c>
      <c r="C65" s="9">
        <v>2000</v>
      </c>
      <c r="D65" s="2">
        <v>0</v>
      </c>
      <c r="E65" s="9">
        <f>C65*D65</f>
        <v>0</v>
      </c>
      <c r="F65" s="9">
        <f aca="true" t="shared" si="5" ref="F65:F70">E65*119%</f>
        <v>0</v>
      </c>
    </row>
    <row r="66" spans="1:6" ht="12.75">
      <c r="A66" s="18"/>
      <c r="C66" s="9"/>
      <c r="D66" s="2"/>
      <c r="E66" s="9"/>
      <c r="F66" s="9"/>
    </row>
    <row r="67" spans="1:6" ht="12.75">
      <c r="A67" s="18"/>
      <c r="B67" s="12" t="s">
        <v>86</v>
      </c>
      <c r="C67" s="9"/>
      <c r="D67" s="2"/>
      <c r="E67" s="9"/>
      <c r="F67" s="9"/>
    </row>
    <row r="68" spans="1:6" ht="12.75">
      <c r="A68" s="18" t="s">
        <v>89</v>
      </c>
      <c r="B68" s="1" t="s">
        <v>130</v>
      </c>
      <c r="C68" s="9">
        <v>79</v>
      </c>
      <c r="D68" s="2">
        <v>0</v>
      </c>
      <c r="E68" s="9">
        <f>C68*D68</f>
        <v>0</v>
      </c>
      <c r="F68" s="9">
        <f t="shared" si="5"/>
        <v>0</v>
      </c>
    </row>
    <row r="69" spans="1:6" ht="12.75">
      <c r="A69" s="18" t="s">
        <v>90</v>
      </c>
      <c r="B69" s="1" t="s">
        <v>131</v>
      </c>
      <c r="C69" s="9">
        <v>60</v>
      </c>
      <c r="D69" s="2">
        <v>0</v>
      </c>
      <c r="E69" s="9">
        <f>C69*D69</f>
        <v>0</v>
      </c>
      <c r="F69" s="9">
        <f t="shared" si="5"/>
        <v>0</v>
      </c>
    </row>
    <row r="70" spans="1:6" ht="12.75">
      <c r="A70" s="18" t="s">
        <v>91</v>
      </c>
      <c r="B70" s="1" t="s">
        <v>132</v>
      </c>
      <c r="C70" s="9">
        <v>65</v>
      </c>
      <c r="D70" s="2">
        <v>0</v>
      </c>
      <c r="E70" s="9">
        <f>C70*D70</f>
        <v>0</v>
      </c>
      <c r="F70" s="9">
        <f t="shared" si="5"/>
        <v>0</v>
      </c>
    </row>
    <row r="71" spans="1:6" ht="12.75">
      <c r="A71" s="18"/>
      <c r="C71" s="9"/>
      <c r="D71" s="2"/>
      <c r="E71" s="9"/>
      <c r="F71" s="9"/>
    </row>
    <row r="72" spans="1:6" ht="12.75">
      <c r="A72" s="18"/>
      <c r="B72" s="24" t="s">
        <v>246</v>
      </c>
      <c r="C72" s="9"/>
      <c r="D72" s="2"/>
      <c r="E72" s="9"/>
      <c r="F72" s="9"/>
    </row>
    <row r="73" spans="1:6" ht="12.75">
      <c r="A73" s="18" t="s">
        <v>241</v>
      </c>
      <c r="B73" s="1" t="s">
        <v>251</v>
      </c>
      <c r="C73" s="23">
        <v>586.5</v>
      </c>
      <c r="D73" s="2">
        <v>0</v>
      </c>
      <c r="E73" s="9">
        <f>C73*D73</f>
        <v>0</v>
      </c>
      <c r="F73" s="9">
        <f>E73*119%</f>
        <v>0</v>
      </c>
    </row>
    <row r="74" spans="1:6" ht="12.75">
      <c r="A74" s="18" t="s">
        <v>242</v>
      </c>
      <c r="B74" s="1" t="s">
        <v>251</v>
      </c>
      <c r="C74" s="23">
        <v>722.5</v>
      </c>
      <c r="D74" s="2">
        <v>0</v>
      </c>
      <c r="E74" s="9">
        <f>C74*D74</f>
        <v>0</v>
      </c>
      <c r="F74" s="9">
        <f>E74*119%</f>
        <v>0</v>
      </c>
    </row>
    <row r="75" spans="1:6" ht="12.75">
      <c r="A75" s="18" t="s">
        <v>247</v>
      </c>
      <c r="B75" s="1" t="s">
        <v>251</v>
      </c>
      <c r="C75" s="23">
        <v>857.14</v>
      </c>
      <c r="D75" s="2">
        <v>0</v>
      </c>
      <c r="E75" s="9">
        <f>C75*D75</f>
        <v>0</v>
      </c>
      <c r="F75" s="9">
        <f>E75*119%</f>
        <v>0</v>
      </c>
    </row>
    <row r="76" spans="1:6" ht="12.75">
      <c r="A76" s="18" t="s">
        <v>249</v>
      </c>
      <c r="B76" t="s">
        <v>240</v>
      </c>
      <c r="C76" s="9" t="s">
        <v>244</v>
      </c>
      <c r="D76" s="2"/>
      <c r="E76" s="9"/>
      <c r="F76" s="9"/>
    </row>
    <row r="77" spans="1:6" ht="12.75">
      <c r="A77" s="18" t="s">
        <v>250</v>
      </c>
      <c r="B77" s="1" t="s">
        <v>243</v>
      </c>
      <c r="C77" s="9" t="s">
        <v>244</v>
      </c>
      <c r="D77" s="2"/>
      <c r="E77" s="9"/>
      <c r="F77" s="9"/>
    </row>
    <row r="78" spans="1:6" ht="12.75">
      <c r="A78" s="18"/>
      <c r="C78" s="9"/>
      <c r="D78" s="2"/>
      <c r="E78" s="9"/>
      <c r="F78" s="9"/>
    </row>
    <row r="79" spans="1:6" ht="12.75">
      <c r="A79" s="18"/>
      <c r="B79" s="1" t="s">
        <v>28</v>
      </c>
      <c r="C79" s="9"/>
      <c r="D79" s="2"/>
      <c r="E79" s="10">
        <f>SUM(E37:E70)</f>
        <v>0</v>
      </c>
      <c r="F79" s="10">
        <f>SUM(F37:F76)</f>
        <v>0</v>
      </c>
    </row>
    <row r="80" spans="1:6" ht="12.75">
      <c r="A80" s="18"/>
      <c r="B80" s="2"/>
      <c r="C80" s="2"/>
      <c r="D80" s="2"/>
      <c r="E80" s="2"/>
      <c r="F80" s="9"/>
    </row>
    <row r="81" spans="1:6" ht="12.75">
      <c r="A81" s="18"/>
      <c r="B81" s="12" t="s">
        <v>29</v>
      </c>
      <c r="C81" s="2"/>
      <c r="D81" s="12"/>
      <c r="E81" s="9">
        <f>E33+E79</f>
        <v>0</v>
      </c>
      <c r="F81" s="13">
        <f>F33+F79</f>
        <v>0</v>
      </c>
    </row>
    <row r="82" spans="1:6" ht="12.75">
      <c r="A82" s="18"/>
      <c r="B82" s="2"/>
      <c r="C82" s="2"/>
      <c r="D82" s="2"/>
      <c r="E82" s="2"/>
      <c r="F82" s="2"/>
    </row>
    <row r="83" spans="1:6" ht="12.75">
      <c r="A83" s="19"/>
      <c r="B83" s="7" t="s">
        <v>30</v>
      </c>
      <c r="C83" s="6"/>
      <c r="D83" s="6"/>
      <c r="E83" s="6"/>
      <c r="F83" s="6"/>
    </row>
    <row r="84" ht="12.75">
      <c r="A84" s="20"/>
    </row>
    <row r="85" spans="1:2" ht="12.75">
      <c r="A85" s="20"/>
      <c r="B85" s="12" t="s">
        <v>31</v>
      </c>
    </row>
    <row r="86" spans="1:6" ht="12.75">
      <c r="A86" s="20" t="s">
        <v>92</v>
      </c>
      <c r="B86" s="1" t="s">
        <v>120</v>
      </c>
      <c r="C86" s="9">
        <v>43.5</v>
      </c>
      <c r="D86" s="2">
        <v>0</v>
      </c>
      <c r="E86" s="9">
        <f aca="true" t="shared" si="6" ref="E86:E91">C86*D86</f>
        <v>0</v>
      </c>
      <c r="F86" s="9">
        <f>E86*119%</f>
        <v>0</v>
      </c>
    </row>
    <row r="87" spans="1:6" ht="12.75">
      <c r="A87" s="20" t="s">
        <v>93</v>
      </c>
      <c r="B87" s="1" t="s">
        <v>261</v>
      </c>
      <c r="C87" s="9">
        <v>54.5</v>
      </c>
      <c r="D87" s="2">
        <v>0</v>
      </c>
      <c r="E87" s="9">
        <f t="shared" si="6"/>
        <v>0</v>
      </c>
      <c r="F87" s="9">
        <f aca="true" t="shared" si="7" ref="F87:F163">E87*119%</f>
        <v>0</v>
      </c>
    </row>
    <row r="88" spans="1:6" ht="12.75">
      <c r="A88" s="20" t="s">
        <v>94</v>
      </c>
      <c r="B88" s="1" t="s">
        <v>123</v>
      </c>
      <c r="C88" s="9">
        <v>79.5</v>
      </c>
      <c r="D88" s="2">
        <v>0</v>
      </c>
      <c r="E88" s="9">
        <f t="shared" si="6"/>
        <v>0</v>
      </c>
      <c r="F88" s="9">
        <f t="shared" si="7"/>
        <v>0</v>
      </c>
    </row>
    <row r="89" spans="1:6" ht="12.75">
      <c r="A89" s="20" t="s">
        <v>263</v>
      </c>
      <c r="B89" s="1" t="s">
        <v>262</v>
      </c>
      <c r="C89" s="9">
        <v>49.5</v>
      </c>
      <c r="D89" s="2">
        <v>0</v>
      </c>
      <c r="E89" s="9">
        <f t="shared" si="6"/>
        <v>0</v>
      </c>
      <c r="F89" s="9">
        <f t="shared" si="7"/>
        <v>0</v>
      </c>
    </row>
    <row r="90" spans="1:6" ht="12.75">
      <c r="A90" s="20" t="s">
        <v>104</v>
      </c>
      <c r="B90" s="1" t="s">
        <v>265</v>
      </c>
      <c r="C90" s="9">
        <v>112.9</v>
      </c>
      <c r="D90" s="2">
        <v>0</v>
      </c>
      <c r="E90" s="9">
        <f t="shared" si="6"/>
        <v>0</v>
      </c>
      <c r="F90" s="9">
        <f t="shared" si="7"/>
        <v>0</v>
      </c>
    </row>
    <row r="91" spans="1:6" ht="12.75">
      <c r="A91" s="20" t="s">
        <v>105</v>
      </c>
      <c r="B91" s="1" t="s">
        <v>268</v>
      </c>
      <c r="C91" s="9">
        <v>215</v>
      </c>
      <c r="D91" s="2">
        <v>0</v>
      </c>
      <c r="E91" s="9">
        <f t="shared" si="6"/>
        <v>0</v>
      </c>
      <c r="F91" s="9">
        <f t="shared" si="7"/>
        <v>0</v>
      </c>
    </row>
    <row r="92" spans="1:6" ht="12.75">
      <c r="A92" s="20" t="s">
        <v>106</v>
      </c>
      <c r="B92" s="1" t="s">
        <v>273</v>
      </c>
      <c r="C92" s="9">
        <v>72</v>
      </c>
      <c r="D92" s="2">
        <v>0</v>
      </c>
      <c r="E92" s="9">
        <f aca="true" t="shared" si="8" ref="E92:E105">C92*D92</f>
        <v>0</v>
      </c>
      <c r="F92" s="9">
        <f t="shared" si="7"/>
        <v>0</v>
      </c>
    </row>
    <row r="93" spans="1:6" ht="12.75">
      <c r="A93" s="20" t="s">
        <v>107</v>
      </c>
      <c r="B93" s="1" t="s">
        <v>272</v>
      </c>
      <c r="C93" s="9">
        <v>82.5</v>
      </c>
      <c r="D93" s="2">
        <v>0</v>
      </c>
      <c r="E93" s="9">
        <f t="shared" si="8"/>
        <v>0</v>
      </c>
      <c r="F93" s="9">
        <f t="shared" si="7"/>
        <v>0</v>
      </c>
    </row>
    <row r="94" spans="1:6" ht="12.75">
      <c r="A94" s="20" t="s">
        <v>108</v>
      </c>
      <c r="B94" s="1" t="s">
        <v>271</v>
      </c>
      <c r="C94" s="9">
        <v>111.5</v>
      </c>
      <c r="D94" s="2">
        <v>0</v>
      </c>
      <c r="E94" s="9">
        <f t="shared" si="8"/>
        <v>0</v>
      </c>
      <c r="F94" s="9">
        <f t="shared" si="7"/>
        <v>0</v>
      </c>
    </row>
    <row r="95" spans="1:6" ht="12.75">
      <c r="A95" s="20" t="s">
        <v>109</v>
      </c>
      <c r="B95" s="1" t="s">
        <v>269</v>
      </c>
      <c r="C95" s="9">
        <v>165.5</v>
      </c>
      <c r="D95" s="2">
        <v>0</v>
      </c>
      <c r="E95" s="9">
        <f>C95*D95</f>
        <v>0</v>
      </c>
      <c r="F95" s="9">
        <f t="shared" si="7"/>
        <v>0</v>
      </c>
    </row>
    <row r="96" spans="1:6" ht="12.75">
      <c r="A96" s="20" t="s">
        <v>110</v>
      </c>
      <c r="B96" s="1" t="s">
        <v>133</v>
      </c>
      <c r="C96" s="9">
        <v>80</v>
      </c>
      <c r="D96" s="2">
        <v>0</v>
      </c>
      <c r="E96" s="9">
        <f t="shared" si="8"/>
        <v>0</v>
      </c>
      <c r="F96" s="9">
        <f t="shared" si="7"/>
        <v>0</v>
      </c>
    </row>
    <row r="97" spans="1:6" ht="12.75">
      <c r="A97" s="20" t="s">
        <v>111</v>
      </c>
      <c r="B97" s="1" t="s">
        <v>134</v>
      </c>
      <c r="C97" s="9">
        <v>105</v>
      </c>
      <c r="D97" s="2">
        <v>0</v>
      </c>
      <c r="E97" s="9">
        <f t="shared" si="8"/>
        <v>0</v>
      </c>
      <c r="F97" s="9">
        <f t="shared" si="7"/>
        <v>0</v>
      </c>
    </row>
    <row r="98" spans="1:6" ht="12.75">
      <c r="A98" s="20" t="s">
        <v>233</v>
      </c>
      <c r="B98" s="1" t="s">
        <v>122</v>
      </c>
      <c r="C98" s="9">
        <v>85</v>
      </c>
      <c r="D98" s="2">
        <v>0</v>
      </c>
      <c r="E98" s="9">
        <f t="shared" si="8"/>
        <v>0</v>
      </c>
      <c r="F98" s="9">
        <f t="shared" si="7"/>
        <v>0</v>
      </c>
    </row>
    <row r="99" spans="1:6" ht="12.75">
      <c r="A99" s="20" t="s">
        <v>121</v>
      </c>
      <c r="B99" s="1" t="s">
        <v>54</v>
      </c>
      <c r="C99" s="9">
        <v>131</v>
      </c>
      <c r="D99" s="2">
        <v>0</v>
      </c>
      <c r="E99" s="9">
        <f t="shared" si="8"/>
        <v>0</v>
      </c>
      <c r="F99" s="9">
        <f t="shared" si="7"/>
        <v>0</v>
      </c>
    </row>
    <row r="100" spans="1:6" ht="12.75">
      <c r="A100" s="20" t="s">
        <v>158</v>
      </c>
      <c r="B100" s="1" t="s">
        <v>32</v>
      </c>
      <c r="C100" s="9">
        <v>175</v>
      </c>
      <c r="D100" s="2">
        <v>0</v>
      </c>
      <c r="E100" s="9">
        <f t="shared" si="8"/>
        <v>0</v>
      </c>
      <c r="F100" s="9">
        <f t="shared" si="7"/>
        <v>0</v>
      </c>
    </row>
    <row r="101" spans="1:6" ht="12.75">
      <c r="A101" s="20" t="s">
        <v>169</v>
      </c>
      <c r="B101" s="1" t="s">
        <v>234</v>
      </c>
      <c r="C101" s="9">
        <v>210</v>
      </c>
      <c r="D101" s="2">
        <v>0</v>
      </c>
      <c r="E101" s="9">
        <f>C101*D101</f>
        <v>0</v>
      </c>
      <c r="F101" s="9">
        <f t="shared" si="7"/>
        <v>0</v>
      </c>
    </row>
    <row r="102" spans="1:6" ht="12.75">
      <c r="A102" s="20" t="s">
        <v>236</v>
      </c>
      <c r="B102" s="1" t="s">
        <v>237</v>
      </c>
      <c r="C102" s="9">
        <v>97.7</v>
      </c>
      <c r="D102" s="2">
        <v>0</v>
      </c>
      <c r="E102" s="9">
        <f>C102*D102</f>
        <v>0</v>
      </c>
      <c r="F102" s="9">
        <f>E102*119%</f>
        <v>0</v>
      </c>
    </row>
    <row r="103" spans="1:6" ht="12.75">
      <c r="A103" s="20" t="s">
        <v>258</v>
      </c>
      <c r="B103" s="1" t="s">
        <v>256</v>
      </c>
      <c r="C103" s="9">
        <v>163.9</v>
      </c>
      <c r="D103" s="2">
        <v>0</v>
      </c>
      <c r="E103" s="9">
        <f>C103*D103</f>
        <v>0</v>
      </c>
      <c r="F103" s="9">
        <f>E103*119%</f>
        <v>0</v>
      </c>
    </row>
    <row r="104" spans="1:6" ht="12.75">
      <c r="A104" s="20" t="s">
        <v>259</v>
      </c>
      <c r="B104" s="1" t="s">
        <v>257</v>
      </c>
      <c r="C104" s="9">
        <v>80</v>
      </c>
      <c r="D104" s="2">
        <v>0</v>
      </c>
      <c r="E104" s="9">
        <f>C104*D104</f>
        <v>0</v>
      </c>
      <c r="F104" s="9">
        <f>E104*119%</f>
        <v>0</v>
      </c>
    </row>
    <row r="105" spans="1:6" ht="12.75">
      <c r="A105" s="20" t="s">
        <v>266</v>
      </c>
      <c r="B105" t="s">
        <v>53</v>
      </c>
      <c r="C105" s="9">
        <v>150</v>
      </c>
      <c r="D105" s="2">
        <v>0</v>
      </c>
      <c r="E105" s="9">
        <f t="shared" si="8"/>
        <v>0</v>
      </c>
      <c r="F105" s="9">
        <f t="shared" si="7"/>
        <v>0</v>
      </c>
    </row>
    <row r="106" spans="1:6" ht="12.75">
      <c r="A106" s="20" t="s">
        <v>267</v>
      </c>
      <c r="B106" s="1" t="s">
        <v>260</v>
      </c>
      <c r="C106" s="9">
        <v>89.5</v>
      </c>
      <c r="D106" s="2">
        <v>0</v>
      </c>
      <c r="E106" s="9">
        <f>C106*D106</f>
        <v>0</v>
      </c>
      <c r="F106" s="9">
        <f t="shared" si="7"/>
        <v>0</v>
      </c>
    </row>
    <row r="107" spans="1:6" ht="12.75">
      <c r="A107" s="20" t="s">
        <v>270</v>
      </c>
      <c r="B107" s="1" t="s">
        <v>170</v>
      </c>
      <c r="C107" s="9">
        <v>133.5</v>
      </c>
      <c r="D107" s="2">
        <v>0</v>
      </c>
      <c r="E107" s="9">
        <f>C107*D107</f>
        <v>0</v>
      </c>
      <c r="F107" s="9">
        <f t="shared" si="7"/>
        <v>0</v>
      </c>
    </row>
    <row r="108" spans="1:6" ht="12.75">
      <c r="A108" s="20"/>
      <c r="B108" s="1" t="s">
        <v>168</v>
      </c>
      <c r="C108" s="9"/>
      <c r="D108" s="2"/>
      <c r="E108" s="9"/>
      <c r="F108" s="9"/>
    </row>
    <row r="109" spans="1:6" ht="12.75">
      <c r="A109" s="20"/>
      <c r="D109" s="2"/>
      <c r="E109" s="9"/>
      <c r="F109" s="9"/>
    </row>
    <row r="110" spans="1:6" ht="12.75">
      <c r="A110" s="20"/>
      <c r="B110" s="12" t="s">
        <v>33</v>
      </c>
      <c r="D110" s="2"/>
      <c r="E110" s="9"/>
      <c r="F110" s="9"/>
    </row>
    <row r="111" spans="1:6" ht="12.75">
      <c r="A111" s="20" t="s">
        <v>95</v>
      </c>
      <c r="B111" s="1" t="s">
        <v>206</v>
      </c>
      <c r="C111" s="9">
        <v>45.5</v>
      </c>
      <c r="D111" s="2">
        <v>0</v>
      </c>
      <c r="E111" s="9">
        <f>C111*D111</f>
        <v>0</v>
      </c>
      <c r="F111" s="9">
        <f t="shared" si="7"/>
        <v>0</v>
      </c>
    </row>
    <row r="112" spans="1:6" ht="12.75">
      <c r="A112" s="20" t="s">
        <v>96</v>
      </c>
      <c r="B112" s="1" t="s">
        <v>125</v>
      </c>
      <c r="C112" s="9">
        <v>43</v>
      </c>
      <c r="D112" s="2">
        <v>0</v>
      </c>
      <c r="E112" s="9">
        <f>C112*D112</f>
        <v>0</v>
      </c>
      <c r="F112" s="9">
        <f t="shared" si="7"/>
        <v>0</v>
      </c>
    </row>
    <row r="113" spans="1:6" ht="12.75">
      <c r="A113" s="20" t="s">
        <v>97</v>
      </c>
      <c r="B113" s="1" t="s">
        <v>126</v>
      </c>
      <c r="C113" s="9">
        <v>57</v>
      </c>
      <c r="D113" s="2">
        <v>0</v>
      </c>
      <c r="E113" s="9">
        <f>C113*D113</f>
        <v>0</v>
      </c>
      <c r="F113" s="9">
        <f t="shared" si="7"/>
        <v>0</v>
      </c>
    </row>
    <row r="114" spans="1:6" ht="12.75">
      <c r="A114" s="20"/>
      <c r="B114" s="1" t="s">
        <v>124</v>
      </c>
      <c r="C114" s="9"/>
      <c r="D114" s="2"/>
      <c r="E114" s="9"/>
      <c r="F114" s="9"/>
    </row>
    <row r="115" spans="1:6" ht="12.75">
      <c r="A115" s="20"/>
      <c r="C115" s="9"/>
      <c r="D115" s="2"/>
      <c r="E115" s="9"/>
      <c r="F115" s="9"/>
    </row>
    <row r="116" spans="1:6" ht="12.75">
      <c r="A116" s="20"/>
      <c r="B116" s="12" t="s">
        <v>34</v>
      </c>
      <c r="C116" s="9"/>
      <c r="D116" s="2"/>
      <c r="E116" s="9"/>
      <c r="F116" s="9"/>
    </row>
    <row r="117" spans="1:6" ht="12.75">
      <c r="A117" s="20" t="s">
        <v>98</v>
      </c>
      <c r="B117" s="1" t="s">
        <v>35</v>
      </c>
      <c r="C117" s="9">
        <v>20</v>
      </c>
      <c r="D117" s="2">
        <v>0</v>
      </c>
      <c r="E117" s="9">
        <f aca="true" t="shared" si="9" ref="E117:E128">C117*D117</f>
        <v>0</v>
      </c>
      <c r="F117" s="9">
        <f t="shared" si="7"/>
        <v>0</v>
      </c>
    </row>
    <row r="118" spans="1:6" ht="12.75">
      <c r="A118" s="20" t="s">
        <v>99</v>
      </c>
      <c r="B118" s="1" t="s">
        <v>226</v>
      </c>
      <c r="C118" s="9">
        <v>69</v>
      </c>
      <c r="D118" s="2">
        <v>0</v>
      </c>
      <c r="E118" s="9">
        <f t="shared" si="9"/>
        <v>0</v>
      </c>
      <c r="F118" s="9">
        <f aca="true" t="shared" si="10" ref="F118:F124">E118*119%</f>
        <v>0</v>
      </c>
    </row>
    <row r="119" spans="1:6" ht="12.75">
      <c r="A119" s="20" t="s">
        <v>100</v>
      </c>
      <c r="B119" s="1" t="s">
        <v>220</v>
      </c>
      <c r="C119" s="9">
        <v>97</v>
      </c>
      <c r="D119" s="2">
        <v>0</v>
      </c>
      <c r="E119" s="9">
        <f t="shared" si="9"/>
        <v>0</v>
      </c>
      <c r="F119" s="9">
        <f t="shared" si="10"/>
        <v>0</v>
      </c>
    </row>
    <row r="120" spans="1:6" ht="12.75">
      <c r="A120" s="20" t="s">
        <v>228</v>
      </c>
      <c r="B120" s="1" t="s">
        <v>225</v>
      </c>
      <c r="C120" s="9">
        <v>89</v>
      </c>
      <c r="D120" s="2">
        <v>0</v>
      </c>
      <c r="E120" s="9">
        <f t="shared" si="9"/>
        <v>0</v>
      </c>
      <c r="F120" s="9">
        <f t="shared" si="10"/>
        <v>0</v>
      </c>
    </row>
    <row r="121" spans="1:6" ht="12.75">
      <c r="A121" s="20" t="s">
        <v>229</v>
      </c>
      <c r="B121" s="1" t="s">
        <v>36</v>
      </c>
      <c r="C121" s="9">
        <v>218</v>
      </c>
      <c r="D121" s="2">
        <v>0</v>
      </c>
      <c r="E121" s="9">
        <f t="shared" si="9"/>
        <v>0</v>
      </c>
      <c r="F121" s="9">
        <f t="shared" si="10"/>
        <v>0</v>
      </c>
    </row>
    <row r="122" spans="1:6" ht="12.75">
      <c r="A122" s="20" t="s">
        <v>230</v>
      </c>
      <c r="B122" s="1" t="s">
        <v>274</v>
      </c>
      <c r="C122" s="9">
        <v>207.5</v>
      </c>
      <c r="D122" s="2">
        <v>0</v>
      </c>
      <c r="E122" s="9">
        <f t="shared" si="9"/>
        <v>0</v>
      </c>
      <c r="F122" s="9">
        <f t="shared" si="10"/>
        <v>0</v>
      </c>
    </row>
    <row r="123" spans="1:6" ht="12.75">
      <c r="A123" s="20" t="s">
        <v>231</v>
      </c>
      <c r="B123" s="1" t="s">
        <v>275</v>
      </c>
      <c r="C123" s="9">
        <v>246.5</v>
      </c>
      <c r="D123" s="2">
        <v>0</v>
      </c>
      <c r="E123" s="9">
        <f t="shared" si="9"/>
        <v>0</v>
      </c>
      <c r="F123" s="9">
        <f t="shared" si="10"/>
        <v>0</v>
      </c>
    </row>
    <row r="124" spans="1:6" ht="12.75">
      <c r="A124" s="20" t="s">
        <v>232</v>
      </c>
      <c r="B124" s="1" t="s">
        <v>276</v>
      </c>
      <c r="C124" s="9">
        <v>231</v>
      </c>
      <c r="D124" s="2">
        <v>0</v>
      </c>
      <c r="E124" s="9">
        <f t="shared" si="9"/>
        <v>0</v>
      </c>
      <c r="F124" s="9">
        <f t="shared" si="10"/>
        <v>0</v>
      </c>
    </row>
    <row r="125" spans="1:6" ht="12.75">
      <c r="A125" s="20" t="s">
        <v>239</v>
      </c>
      <c r="B125" s="1" t="s">
        <v>222</v>
      </c>
      <c r="C125" s="9">
        <v>264</v>
      </c>
      <c r="D125" s="2">
        <v>0</v>
      </c>
      <c r="E125" s="9">
        <f t="shared" si="9"/>
        <v>0</v>
      </c>
      <c r="F125" s="9">
        <f t="shared" si="7"/>
        <v>0</v>
      </c>
    </row>
    <row r="126" spans="1:6" ht="12.75">
      <c r="A126" s="20" t="s">
        <v>277</v>
      </c>
      <c r="B126" s="1" t="s">
        <v>223</v>
      </c>
      <c r="C126" s="9">
        <v>133</v>
      </c>
      <c r="D126" s="2">
        <v>0</v>
      </c>
      <c r="E126" s="9">
        <f t="shared" si="9"/>
        <v>0</v>
      </c>
      <c r="F126" s="9">
        <f t="shared" si="7"/>
        <v>0</v>
      </c>
    </row>
    <row r="127" spans="1:6" ht="12.75">
      <c r="A127" s="20" t="s">
        <v>278</v>
      </c>
      <c r="B127" s="1" t="s">
        <v>224</v>
      </c>
      <c r="C127" s="9">
        <v>63</v>
      </c>
      <c r="D127" s="2">
        <v>0</v>
      </c>
      <c r="E127" s="9">
        <f t="shared" si="9"/>
        <v>0</v>
      </c>
      <c r="F127" s="9">
        <f t="shared" si="7"/>
        <v>0</v>
      </c>
    </row>
    <row r="128" spans="1:6" ht="12.75">
      <c r="A128" s="20" t="s">
        <v>279</v>
      </c>
      <c r="B128" s="1" t="s">
        <v>238</v>
      </c>
      <c r="C128" s="9">
        <v>55</v>
      </c>
      <c r="D128" s="2">
        <v>0</v>
      </c>
      <c r="E128" s="9">
        <f t="shared" si="9"/>
        <v>0</v>
      </c>
      <c r="F128" s="9">
        <f t="shared" si="7"/>
        <v>0</v>
      </c>
    </row>
    <row r="129" spans="1:6" ht="12.75">
      <c r="A129" s="20"/>
      <c r="B129" s="1" t="s">
        <v>235</v>
      </c>
      <c r="C129" s="9"/>
      <c r="D129" s="2"/>
      <c r="E129" s="9"/>
      <c r="F129" s="9"/>
    </row>
    <row r="130" spans="1:6" ht="12.75">
      <c r="A130" s="20"/>
      <c r="B130" s="1" t="s">
        <v>227</v>
      </c>
      <c r="C130" s="9"/>
      <c r="D130" s="2"/>
      <c r="E130" s="9"/>
      <c r="F130" s="9"/>
    </row>
    <row r="131" spans="1:6" ht="12.75">
      <c r="A131" s="20"/>
      <c r="D131" s="2"/>
      <c r="E131" s="9"/>
      <c r="F131" s="9"/>
    </row>
    <row r="132" spans="1:6" ht="12.75">
      <c r="A132" s="20"/>
      <c r="B132" s="12" t="s">
        <v>37</v>
      </c>
      <c r="D132" s="2"/>
      <c r="E132" s="9"/>
      <c r="F132" s="9"/>
    </row>
    <row r="133" spans="1:6" ht="12.75">
      <c r="A133" s="20"/>
      <c r="B133" s="12"/>
      <c r="D133" s="2"/>
      <c r="E133" s="9"/>
      <c r="F133" s="9"/>
    </row>
    <row r="134" spans="1:6" ht="12.75">
      <c r="A134" s="20" t="s">
        <v>112</v>
      </c>
      <c r="B134" s="1" t="s">
        <v>39</v>
      </c>
      <c r="C134" s="9">
        <v>16</v>
      </c>
      <c r="D134" s="2">
        <v>0</v>
      </c>
      <c r="E134" s="9">
        <f>C134*D134</f>
        <v>0</v>
      </c>
      <c r="F134" s="9">
        <f>E134*119%</f>
        <v>0</v>
      </c>
    </row>
    <row r="135" spans="1:6" ht="12.75">
      <c r="A135" s="20" t="s">
        <v>113</v>
      </c>
      <c r="B135" s="1" t="s">
        <v>203</v>
      </c>
      <c r="C135" s="9">
        <v>3</v>
      </c>
      <c r="D135" s="2">
        <v>0</v>
      </c>
      <c r="E135" s="9">
        <f>C135*D135</f>
        <v>0</v>
      </c>
      <c r="F135" s="9">
        <f>E135*119%</f>
        <v>0</v>
      </c>
    </row>
    <row r="136" spans="1:6" ht="12.75">
      <c r="A136" s="20" t="s">
        <v>188</v>
      </c>
      <c r="B136" s="1" t="s">
        <v>205</v>
      </c>
      <c r="C136" s="9">
        <v>65</v>
      </c>
      <c r="D136" s="2">
        <v>0</v>
      </c>
      <c r="E136" s="9">
        <f>C136*D136</f>
        <v>0</v>
      </c>
      <c r="F136" s="9">
        <f>E136*119%</f>
        <v>0</v>
      </c>
    </row>
    <row r="137" spans="1:6" ht="12.75">
      <c r="A137" s="20" t="s">
        <v>189</v>
      </c>
      <c r="B137" s="1" t="s">
        <v>204</v>
      </c>
      <c r="C137" s="9">
        <v>70</v>
      </c>
      <c r="D137" s="2">
        <v>0</v>
      </c>
      <c r="E137" s="9">
        <f>C137*D137</f>
        <v>0</v>
      </c>
      <c r="F137" s="9">
        <f>E137*119%</f>
        <v>0</v>
      </c>
    </row>
    <row r="138" spans="1:6" ht="12.75">
      <c r="A138" s="20" t="s">
        <v>190</v>
      </c>
      <c r="B138" s="1" t="s">
        <v>193</v>
      </c>
      <c r="C138" s="9">
        <v>240</v>
      </c>
      <c r="D138" s="2">
        <v>0</v>
      </c>
      <c r="E138" s="9">
        <f>C138*D138</f>
        <v>0</v>
      </c>
      <c r="F138" s="9">
        <f t="shared" si="7"/>
        <v>0</v>
      </c>
    </row>
    <row r="139" spans="1:6" ht="12.75">
      <c r="A139" s="20"/>
      <c r="B139" s="1" t="s">
        <v>38</v>
      </c>
      <c r="C139" s="9"/>
      <c r="D139" s="2"/>
      <c r="E139" s="9"/>
      <c r="F139" s="9"/>
    </row>
    <row r="140" spans="1:6" ht="12.75">
      <c r="A140" s="20" t="s">
        <v>192</v>
      </c>
      <c r="B140" s="1" t="s">
        <v>212</v>
      </c>
      <c r="C140" s="9">
        <v>270</v>
      </c>
      <c r="D140" s="2">
        <v>0</v>
      </c>
      <c r="E140" s="9">
        <f aca="true" t="shared" si="11" ref="E140:E146">C140*D140</f>
        <v>0</v>
      </c>
      <c r="F140" s="9">
        <f t="shared" si="7"/>
        <v>0</v>
      </c>
    </row>
    <row r="141" spans="1:6" ht="12.75">
      <c r="A141" s="20" t="s">
        <v>195</v>
      </c>
      <c r="B141" s="1" t="s">
        <v>213</v>
      </c>
      <c r="C141" s="9">
        <v>270</v>
      </c>
      <c r="D141" s="2">
        <v>0</v>
      </c>
      <c r="E141" s="9">
        <f t="shared" si="11"/>
        <v>0</v>
      </c>
      <c r="F141" s="9">
        <f t="shared" si="7"/>
        <v>0</v>
      </c>
    </row>
    <row r="142" spans="1:6" ht="12.75">
      <c r="A142" s="20" t="s">
        <v>196</v>
      </c>
      <c r="B142" s="1" t="s">
        <v>214</v>
      </c>
      <c r="C142" s="9">
        <v>300</v>
      </c>
      <c r="D142" s="2">
        <v>0</v>
      </c>
      <c r="E142" s="9">
        <f t="shared" si="11"/>
        <v>0</v>
      </c>
      <c r="F142" s="9">
        <f t="shared" si="7"/>
        <v>0</v>
      </c>
    </row>
    <row r="143" spans="1:6" ht="12.75">
      <c r="A143" s="20" t="s">
        <v>197</v>
      </c>
      <c r="B143" s="1" t="s">
        <v>215</v>
      </c>
      <c r="C143" s="9">
        <v>200</v>
      </c>
      <c r="D143" s="2">
        <v>0</v>
      </c>
      <c r="E143" s="9">
        <f t="shared" si="11"/>
        <v>0</v>
      </c>
      <c r="F143" s="9">
        <f t="shared" si="7"/>
        <v>0</v>
      </c>
    </row>
    <row r="144" spans="1:6" ht="12.75">
      <c r="A144" s="20" t="s">
        <v>198</v>
      </c>
      <c r="B144" s="1" t="s">
        <v>216</v>
      </c>
      <c r="C144" s="9">
        <v>230</v>
      </c>
      <c r="D144" s="2">
        <v>0</v>
      </c>
      <c r="E144" s="9">
        <f t="shared" si="11"/>
        <v>0</v>
      </c>
      <c r="F144" s="9">
        <f t="shared" si="7"/>
        <v>0</v>
      </c>
    </row>
    <row r="145" spans="1:6" ht="12.75">
      <c r="A145" s="20" t="s">
        <v>199</v>
      </c>
      <c r="B145" s="1" t="s">
        <v>217</v>
      </c>
      <c r="C145" s="9">
        <v>230</v>
      </c>
      <c r="D145" s="2">
        <v>0</v>
      </c>
      <c r="E145" s="9">
        <f t="shared" si="11"/>
        <v>0</v>
      </c>
      <c r="F145" s="9">
        <f t="shared" si="7"/>
        <v>0</v>
      </c>
    </row>
    <row r="146" spans="1:6" ht="12.75">
      <c r="A146" s="20" t="s">
        <v>200</v>
      </c>
      <c r="B146" s="1" t="s">
        <v>218</v>
      </c>
      <c r="C146" s="9">
        <v>260</v>
      </c>
      <c r="D146" s="2">
        <v>0</v>
      </c>
      <c r="E146" s="9">
        <f t="shared" si="11"/>
        <v>0</v>
      </c>
      <c r="F146" s="9">
        <f t="shared" si="7"/>
        <v>0</v>
      </c>
    </row>
    <row r="147" spans="1:6" ht="12.75">
      <c r="A147" s="20" t="s">
        <v>201</v>
      </c>
      <c r="B147" s="1" t="s">
        <v>219</v>
      </c>
      <c r="C147" s="9">
        <v>350</v>
      </c>
      <c r="D147" s="2">
        <v>0</v>
      </c>
      <c r="E147" s="9">
        <f>C147*D147</f>
        <v>0</v>
      </c>
      <c r="F147" s="9">
        <f t="shared" si="7"/>
        <v>0</v>
      </c>
    </row>
    <row r="148" spans="1:6" ht="12.75">
      <c r="A148" s="20" t="s">
        <v>202</v>
      </c>
      <c r="B148" s="22" t="s">
        <v>210</v>
      </c>
      <c r="C148" s="9">
        <v>400</v>
      </c>
      <c r="D148" s="2">
        <v>0</v>
      </c>
      <c r="E148" s="9">
        <f>C148*D148</f>
        <v>0</v>
      </c>
      <c r="F148" s="9">
        <f t="shared" si="7"/>
        <v>0</v>
      </c>
    </row>
    <row r="149" spans="1:6" ht="12.75">
      <c r="A149" s="20" t="s">
        <v>208</v>
      </c>
      <c r="B149" s="22" t="s">
        <v>211</v>
      </c>
      <c r="C149" s="9">
        <v>470</v>
      </c>
      <c r="D149" s="2">
        <v>0</v>
      </c>
      <c r="E149" s="9">
        <f>C149*D149</f>
        <v>0</v>
      </c>
      <c r="F149" s="9">
        <f t="shared" si="7"/>
        <v>0</v>
      </c>
    </row>
    <row r="150" spans="1:6" ht="12.75">
      <c r="A150" s="20" t="s">
        <v>209</v>
      </c>
      <c r="B150" s="22" t="s">
        <v>191</v>
      </c>
      <c r="C150" s="9">
        <v>510</v>
      </c>
      <c r="D150" s="2">
        <v>0</v>
      </c>
      <c r="E150" s="9">
        <f>C150*D150</f>
        <v>0</v>
      </c>
      <c r="F150" s="9">
        <f t="shared" si="7"/>
        <v>0</v>
      </c>
    </row>
    <row r="151" spans="2:6" ht="12.75">
      <c r="B151" s="2" t="s">
        <v>207</v>
      </c>
      <c r="D151" s="2"/>
      <c r="E151" s="9"/>
      <c r="F151" s="9"/>
    </row>
    <row r="152" spans="1:6" ht="12.75">
      <c r="A152" s="20"/>
      <c r="B152" s="22" t="s">
        <v>194</v>
      </c>
      <c r="C152" s="9"/>
      <c r="D152" s="2"/>
      <c r="E152" s="9"/>
      <c r="F152" s="9"/>
    </row>
    <row r="153" spans="1:6" ht="12.75">
      <c r="A153" s="20"/>
      <c r="E153" s="9"/>
      <c r="F153" s="9"/>
    </row>
    <row r="154" spans="1:6" ht="12.75">
      <c r="A154" s="20"/>
      <c r="B154" s="12" t="s">
        <v>40</v>
      </c>
      <c r="E154" s="9"/>
      <c r="F154" s="9"/>
    </row>
    <row r="155" spans="1:6" ht="12.75">
      <c r="A155" s="20" t="s">
        <v>101</v>
      </c>
      <c r="B155" s="1" t="s">
        <v>41</v>
      </c>
      <c r="C155" s="9">
        <v>55</v>
      </c>
      <c r="D155" s="1">
        <v>0</v>
      </c>
      <c r="E155" s="9">
        <f aca="true" t="shared" si="12" ref="E155:E160">C155*D155</f>
        <v>0</v>
      </c>
      <c r="F155" s="9">
        <f t="shared" si="7"/>
        <v>0</v>
      </c>
    </row>
    <row r="156" spans="1:6" ht="12.75">
      <c r="A156" s="20" t="s">
        <v>102</v>
      </c>
      <c r="B156" s="1" t="s">
        <v>42</v>
      </c>
      <c r="C156" s="9">
        <v>1</v>
      </c>
      <c r="D156" s="1">
        <v>0</v>
      </c>
      <c r="E156" s="9">
        <f t="shared" si="12"/>
        <v>0</v>
      </c>
      <c r="F156" s="9">
        <f t="shared" si="7"/>
        <v>0</v>
      </c>
    </row>
    <row r="157" spans="1:6" ht="12.75">
      <c r="A157" s="20" t="s">
        <v>103</v>
      </c>
      <c r="B157" s="1" t="s">
        <v>157</v>
      </c>
      <c r="C157" s="9">
        <v>6</v>
      </c>
      <c r="D157" s="1">
        <v>0</v>
      </c>
      <c r="E157" s="9">
        <f t="shared" si="12"/>
        <v>0</v>
      </c>
      <c r="F157" s="9">
        <f t="shared" si="7"/>
        <v>0</v>
      </c>
    </row>
    <row r="158" spans="1:6" ht="12.75">
      <c r="A158" s="20" t="s">
        <v>114</v>
      </c>
      <c r="B158" s="1" t="s">
        <v>43</v>
      </c>
      <c r="C158" s="9">
        <v>6</v>
      </c>
      <c r="D158" s="1">
        <v>0</v>
      </c>
      <c r="E158" s="9">
        <f t="shared" si="12"/>
        <v>0</v>
      </c>
      <c r="F158" s="9">
        <f t="shared" si="7"/>
        <v>0</v>
      </c>
    </row>
    <row r="159" spans="1:6" ht="12.75">
      <c r="A159" s="20" t="s">
        <v>115</v>
      </c>
      <c r="B159" s="1" t="s">
        <v>44</v>
      </c>
      <c r="C159" s="9">
        <v>50</v>
      </c>
      <c r="D159" s="1">
        <v>0</v>
      </c>
      <c r="E159" s="9">
        <f t="shared" si="12"/>
        <v>0</v>
      </c>
      <c r="F159" s="9">
        <f t="shared" si="7"/>
        <v>0</v>
      </c>
    </row>
    <row r="160" spans="1:6" ht="12.75">
      <c r="A160" s="20" t="s">
        <v>116</v>
      </c>
      <c r="B160" s="17" t="s">
        <v>52</v>
      </c>
      <c r="C160" s="9">
        <v>20</v>
      </c>
      <c r="D160" s="1">
        <v>0</v>
      </c>
      <c r="E160" s="9">
        <f t="shared" si="12"/>
        <v>0</v>
      </c>
      <c r="F160" s="9">
        <f t="shared" si="7"/>
        <v>0</v>
      </c>
    </row>
    <row r="161" spans="1:6" ht="12.75">
      <c r="A161" s="20" t="s">
        <v>160</v>
      </c>
      <c r="B161" s="17" t="s">
        <v>162</v>
      </c>
      <c r="C161" s="9">
        <v>8</v>
      </c>
      <c r="D161" s="1">
        <v>0</v>
      </c>
      <c r="E161" s="9">
        <f>C161*D161</f>
        <v>0</v>
      </c>
      <c r="F161" s="9">
        <f t="shared" si="7"/>
        <v>0</v>
      </c>
    </row>
    <row r="162" spans="1:6" ht="12.75">
      <c r="A162" s="20" t="s">
        <v>161</v>
      </c>
      <c r="B162" s="17" t="s">
        <v>163</v>
      </c>
      <c r="C162" s="9">
        <v>8</v>
      </c>
      <c r="D162" s="1">
        <v>0</v>
      </c>
      <c r="E162" s="9">
        <f>C162*D162</f>
        <v>0</v>
      </c>
      <c r="F162" s="9">
        <f t="shared" si="7"/>
        <v>0</v>
      </c>
    </row>
    <row r="163" spans="1:6" ht="12.75">
      <c r="A163" s="20" t="s">
        <v>255</v>
      </c>
      <c r="B163" s="17" t="s">
        <v>245</v>
      </c>
      <c r="C163" s="9">
        <v>2</v>
      </c>
      <c r="D163" s="1">
        <v>0</v>
      </c>
      <c r="E163" s="9">
        <f>C163*D163</f>
        <v>0</v>
      </c>
      <c r="F163" s="9">
        <f t="shared" si="7"/>
        <v>0</v>
      </c>
    </row>
    <row r="164" spans="1:6" ht="12.75">
      <c r="A164" s="20"/>
      <c r="B164" s="17"/>
      <c r="C164" s="9"/>
      <c r="E164" s="9"/>
      <c r="F164" s="9"/>
    </row>
    <row r="165" spans="1:6" ht="12.75">
      <c r="A165" s="20"/>
      <c r="B165" s="25" t="s">
        <v>280</v>
      </c>
      <c r="C165" s="9"/>
      <c r="E165" s="9"/>
      <c r="F165" s="9"/>
    </row>
    <row r="166" spans="1:6" ht="12.75">
      <c r="A166" s="20" t="s">
        <v>284</v>
      </c>
      <c r="B166" s="17" t="s">
        <v>281</v>
      </c>
      <c r="C166" s="9">
        <v>22</v>
      </c>
      <c r="D166" s="1">
        <v>0</v>
      </c>
      <c r="E166" s="9">
        <f>C166*D166</f>
        <v>0</v>
      </c>
      <c r="F166" s="9">
        <f>E166*119%</f>
        <v>0</v>
      </c>
    </row>
    <row r="167" spans="1:2" ht="12.75">
      <c r="A167" s="20"/>
      <c r="B167" s="1" t="s">
        <v>282</v>
      </c>
    </row>
    <row r="168" spans="1:6" ht="12.75">
      <c r="A168" s="20" t="s">
        <v>285</v>
      </c>
      <c r="B168" s="1" t="s">
        <v>283</v>
      </c>
      <c r="C168" s="23">
        <v>35</v>
      </c>
      <c r="D168" s="1">
        <v>0</v>
      </c>
      <c r="E168" s="9">
        <f>C168*D168</f>
        <v>0</v>
      </c>
      <c r="F168" s="9">
        <f>E168*119%</f>
        <v>0</v>
      </c>
    </row>
    <row r="169" ht="12.75">
      <c r="A169" s="20"/>
    </row>
    <row r="170" spans="1:6" ht="12.75">
      <c r="A170" s="20"/>
      <c r="B170" s="12" t="s">
        <v>45</v>
      </c>
      <c r="E170" s="10">
        <f>SUM(E86:E168)</f>
        <v>0</v>
      </c>
      <c r="F170" s="10">
        <f>SUM(F86:F168)</f>
        <v>0</v>
      </c>
    </row>
    <row r="171" ht="12.75">
      <c r="A171" s="20"/>
    </row>
    <row r="172" spans="1:6" ht="12.75">
      <c r="A172" s="21"/>
      <c r="B172" s="7" t="s">
        <v>46</v>
      </c>
      <c r="C172" s="5"/>
      <c r="D172" s="5"/>
      <c r="E172" s="5"/>
      <c r="F172" s="5"/>
    </row>
    <row r="173" spans="1:6" ht="12.75">
      <c r="A173" s="20" t="s">
        <v>117</v>
      </c>
      <c r="B173" s="1" t="s">
        <v>177</v>
      </c>
      <c r="C173" s="9">
        <v>16.66</v>
      </c>
      <c r="D173" s="2">
        <v>0</v>
      </c>
      <c r="E173" s="9">
        <f>C173*D173</f>
        <v>0</v>
      </c>
      <c r="F173" s="9">
        <f>E173*119%</f>
        <v>0</v>
      </c>
    </row>
    <row r="174" spans="1:6" ht="12.75">
      <c r="A174" s="20" t="s">
        <v>118</v>
      </c>
      <c r="B174" s="1" t="s">
        <v>175</v>
      </c>
      <c r="C174" s="9">
        <v>40</v>
      </c>
      <c r="D174" s="2">
        <v>0</v>
      </c>
      <c r="E174" s="9">
        <f>C174*D174</f>
        <v>0</v>
      </c>
      <c r="F174" s="9">
        <f>E174*119%</f>
        <v>0</v>
      </c>
    </row>
    <row r="175" spans="1:6" ht="12.75">
      <c r="A175" s="20" t="s">
        <v>119</v>
      </c>
      <c r="B175" s="1" t="s">
        <v>176</v>
      </c>
      <c r="C175" s="9">
        <v>0.49</v>
      </c>
      <c r="D175" s="2">
        <v>0</v>
      </c>
      <c r="E175" s="9">
        <f>C175*D175</f>
        <v>0</v>
      </c>
      <c r="F175" s="9">
        <f>E175*119%</f>
        <v>0</v>
      </c>
    </row>
    <row r="176" spans="1:6" ht="12.75">
      <c r="A176" s="20" t="s">
        <v>155</v>
      </c>
      <c r="B176" s="1" t="s">
        <v>156</v>
      </c>
      <c r="C176" s="9">
        <v>10</v>
      </c>
      <c r="D176" s="2">
        <v>0</v>
      </c>
      <c r="E176" s="9">
        <f>C176*D176</f>
        <v>0</v>
      </c>
      <c r="F176" s="9">
        <f>E176*119%</f>
        <v>0</v>
      </c>
    </row>
    <row r="177" spans="1:6" ht="12.75">
      <c r="A177" s="20" t="s">
        <v>174</v>
      </c>
      <c r="B177" s="1" t="s">
        <v>178</v>
      </c>
      <c r="C177" s="9">
        <v>15</v>
      </c>
      <c r="D177" s="2">
        <v>0</v>
      </c>
      <c r="E177" s="9">
        <f>C177*D177</f>
        <v>0</v>
      </c>
      <c r="F177" s="9">
        <f>E177*119%</f>
        <v>0</v>
      </c>
    </row>
    <row r="178" spans="1:6" ht="12.75">
      <c r="A178" s="20" t="s">
        <v>179</v>
      </c>
      <c r="B178" s="1" t="s">
        <v>180</v>
      </c>
      <c r="C178" s="9"/>
      <c r="D178" s="2"/>
      <c r="E178" s="9"/>
      <c r="F178" s="9"/>
    </row>
    <row r="179" spans="1:6" ht="12.75">
      <c r="A179" s="20"/>
      <c r="C179" s="9"/>
      <c r="D179" s="2"/>
      <c r="E179" s="9"/>
      <c r="F179" s="9"/>
    </row>
    <row r="180" spans="1:6" ht="12.75">
      <c r="A180" s="20"/>
      <c r="B180" s="12" t="s">
        <v>47</v>
      </c>
      <c r="C180" s="9"/>
      <c r="D180" s="2"/>
      <c r="E180" s="10">
        <f>SUM(E173:E178)</f>
        <v>0</v>
      </c>
      <c r="F180" s="10">
        <f>SUM(F173:F178)</f>
        <v>0</v>
      </c>
    </row>
    <row r="181" ht="12.75">
      <c r="A181" s="20"/>
    </row>
    <row r="182" spans="1:6" ht="15">
      <c r="A182" s="14"/>
      <c r="B182" s="12" t="s">
        <v>48</v>
      </c>
      <c r="C182" s="14"/>
      <c r="D182" s="14"/>
      <c r="E182" s="15">
        <f>E170+E81+E180</f>
        <v>0</v>
      </c>
      <c r="F182" s="15">
        <f>F170+F81+F180</f>
        <v>0</v>
      </c>
    </row>
    <row r="185" ht="20.25">
      <c r="F185" s="16"/>
    </row>
    <row r="186" ht="12.75">
      <c r="B186" s="1" t="s">
        <v>184</v>
      </c>
    </row>
  </sheetData>
  <printOptions/>
  <pageMargins left="0.19652777777777777" right="0.1965277777777777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Lehmann</dc:creator>
  <cp:keywords/>
  <dc:description/>
  <cp:lastModifiedBy>Müller</cp:lastModifiedBy>
  <cp:lastPrinted>2007-02-08T07:02:33Z</cp:lastPrinted>
  <dcterms:created xsi:type="dcterms:W3CDTF">2005-05-25T08:27:09Z</dcterms:created>
  <dcterms:modified xsi:type="dcterms:W3CDTF">2007-11-20T07:46:15Z</dcterms:modified>
  <cp:category/>
  <cp:version/>
  <cp:contentType/>
  <cp:contentStatus/>
  <cp:revision>1</cp:revision>
</cp:coreProperties>
</file>